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 RASHOD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<sst xmlns="http://schemas.openxmlformats.org/spreadsheetml/2006/main" count="176" uniqueCount="167">
  <si>
    <t>RAZDJEL:</t>
  </si>
  <si>
    <t>GLAVA:</t>
  </si>
  <si>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</si>
  <si>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</si>
  <si>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</si>
  <si>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</si>
  <si>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</si>
  <si>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</si>
  <si>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</si>
  <si>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Ukupno</t>
  </si>
  <si>
    <t>u kunama</t>
  </si>
  <si>
    <t>Naziv računa</t>
  </si>
  <si>
    <t xml:space="preserve"> Procjena 2005.</t>
  </si>
  <si>
    <t xml:space="preserve"> Procjena 2006.</t>
  </si>
  <si>
    <t>Reprezentacija</t>
  </si>
  <si>
    <t>*proračunski korisnik može planirati donacije ali će upravno tijelo nadležno za korisnika utvrditi iskazivanje i uplaćivanje u proračun</t>
  </si>
  <si>
    <t>Datum:</t>
  </si>
  <si>
    <t>Odgovorna osoba:</t>
  </si>
  <si>
    <t>PLAN:  PRIHODI I PRIMICI</t>
  </si>
  <si>
    <t>M.P.</t>
  </si>
  <si>
    <t>Gradski proračun</t>
  </si>
  <si>
    <t>Županijski proračun</t>
  </si>
  <si>
    <t>REDOVNA DJELATNOST OSNOVNE ŠKOLE</t>
  </si>
  <si>
    <t>Aktivnost  1</t>
  </si>
  <si>
    <t>FINANCIRANJE PLAĆA</t>
  </si>
  <si>
    <t>Aktivnost  2</t>
  </si>
  <si>
    <t>FINANCIRANJE TEMELJEM KRITERIJA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</si>
  <si>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</si>
  <si>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</si>
  <si>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</si>
  <si>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</si>
  <si>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Tečajevi i stručni ispiti</t>
  </si>
  <si>
    <t>Uredski materijal</t>
  </si>
  <si>
    <t>Materijal i sredstva za čišćenje i održavanje</t>
  </si>
  <si>
    <t>Službena, radna i zaštitna odjeća i obuća</t>
  </si>
  <si>
    <t>Materijal za higijenske potrebe i njegu</t>
  </si>
  <si>
    <t>Ostali materijal za potrebe redovnog poslovanja</t>
  </si>
  <si>
    <t>Materijal i dijelovi za tekuće i investicijsko održavanje građe</t>
  </si>
  <si>
    <t>Materijal i dijelovi za tekuće i investicijsko održavanje postr</t>
  </si>
  <si>
    <t>Ostali materijal i dijelovi za tekuće i investicijsko održavanj</t>
  </si>
  <si>
    <t>Sitni inventar</t>
  </si>
  <si>
    <t>Usluge telefona, telefaksa</t>
  </si>
  <si>
    <t>Usluge interneta</t>
  </si>
  <si>
    <t>Poštarina (pisma, tiskanice i sl.)</t>
  </si>
  <si>
    <t>Ostale usluge tekućeg i investicijskog održavanja</t>
  </si>
  <si>
    <t>Tisak</t>
  </si>
  <si>
    <t>Opskrba vodom</t>
  </si>
  <si>
    <t>Iznošenje i odvoz smeća</t>
  </si>
  <si>
    <t>Deratizacija i dezinsekcija</t>
  </si>
  <si>
    <t>Dimnjačarske i ekološke usluge</t>
  </si>
  <si>
    <t>Usluge odvjetnika i pravnog savjetovanja</t>
  </si>
  <si>
    <t>Ostale računalne usluge</t>
  </si>
  <si>
    <t>Ostale nespomenute usluge</t>
  </si>
  <si>
    <t>Tuzemne članarine</t>
  </si>
  <si>
    <t>Ostali nespomenuti rashodi poslovanja</t>
  </si>
  <si>
    <t>Usluge banaka</t>
  </si>
  <si>
    <t>Usluge platnog prometa</t>
  </si>
  <si>
    <t>FINANCIRANJE TEMELJEM STVARNIH TROŠKOVA</t>
  </si>
  <si>
    <t>Ostali materijal za potrebe redovnog poslovanja-pedagoška dokumentacija</t>
  </si>
  <si>
    <t>Električna energija</t>
  </si>
  <si>
    <t>Topla voda (toplana)</t>
  </si>
  <si>
    <t>Plin</t>
  </si>
  <si>
    <t>Ostali materijal za proizvodnju energije (ugljen, drva, teško u</t>
  </si>
  <si>
    <t>Aktivnost  3</t>
  </si>
  <si>
    <t>Aktivnost  4</t>
  </si>
  <si>
    <t>TEKUĆE I INVESTICIJSKO ODRŽAVANJE ŠKOLSKOG PROSTORA I OPREME</t>
  </si>
  <si>
    <t>…….</t>
  </si>
  <si>
    <t>ULAGANJA U OBJEKTE OSNOVNIH ŠKOLA</t>
  </si>
  <si>
    <t>Program 1</t>
  </si>
  <si>
    <t>Razvojni program 1</t>
  </si>
  <si>
    <t>05 Upravni odjel za društvene djelatnosti</t>
  </si>
  <si>
    <t>Obrazovanje</t>
  </si>
  <si>
    <t>FINANCIJSKI PLAN-PLAN RASHODA I IZDATAKA</t>
  </si>
  <si>
    <t>Premije osiguranja ostale imovine</t>
  </si>
  <si>
    <t>32…</t>
  </si>
  <si>
    <t>Plaće za redovan rad</t>
  </si>
  <si>
    <t>Plaće za prekovremeni rad</t>
  </si>
  <si>
    <t>Plaće za posebne uvjete rada</t>
  </si>
  <si>
    <t>Doprinosi za zdravstveno osiguranje</t>
  </si>
  <si>
    <t>Doprinosi za zapošljavanje</t>
  </si>
  <si>
    <t>Dnevnice za službeni put u inozemstvo</t>
  </si>
  <si>
    <t>Naknada za prijevoz na posao i s posla</t>
  </si>
  <si>
    <t>Namirnice</t>
  </si>
  <si>
    <t>Motorni benzin</t>
  </si>
  <si>
    <t>RTV pretplata</t>
  </si>
  <si>
    <t>Usluge čuvanja imovine</t>
  </si>
  <si>
    <t>Ostale komunalne usluge</t>
  </si>
  <si>
    <t>Grafičke i tiskarske usluge</t>
  </si>
  <si>
    <t>Knjige</t>
  </si>
  <si>
    <t>Ostali instr. I oprema</t>
  </si>
  <si>
    <t>Drž. 2012.</t>
  </si>
  <si>
    <t>Žup. 2012.</t>
  </si>
  <si>
    <t>Donacije 2012.</t>
  </si>
  <si>
    <t>Žup. 2013.</t>
  </si>
  <si>
    <t>Vlast. 2012.</t>
  </si>
  <si>
    <t>Vlas. 2013.</t>
  </si>
  <si>
    <t>Donacije 2013.</t>
  </si>
  <si>
    <t>Prih.  Od štet.2012.</t>
  </si>
  <si>
    <t>Prih. od štete 2013.</t>
  </si>
  <si>
    <t>Grad 2012.</t>
  </si>
  <si>
    <t>Grad 2013</t>
  </si>
  <si>
    <t>Drž. 2013.</t>
  </si>
  <si>
    <t>Pos.nam. 2012.</t>
  </si>
  <si>
    <t>Pos. Nam. 2013.</t>
  </si>
  <si>
    <t>Upotreba priv. Autom. U službene svrhe</t>
  </si>
  <si>
    <t>Ostale naknade troškova zaposlenima</t>
  </si>
  <si>
    <t>Pričuva</t>
  </si>
  <si>
    <t>Usluge čišćenja, pranja</t>
  </si>
  <si>
    <t>Troš. Službenog puta-osobama izvan rad.odn</t>
  </si>
  <si>
    <t>Sudske pristojbe</t>
  </si>
  <si>
    <t>Administrativne pristojbe</t>
  </si>
  <si>
    <t>Javnobilježničke pristojbe</t>
  </si>
  <si>
    <t>Državni biljezi</t>
  </si>
  <si>
    <t>Rashodi protokola(vijenci,cvijeće,svijeće...)</t>
  </si>
  <si>
    <t>Ostali rash za zap.(jub.nagr.,dar djeci,božić.,ragres,otpr.,pomoć,ment.)</t>
  </si>
  <si>
    <t>Naknade ostalih troš.osobama izvan r.o.</t>
  </si>
  <si>
    <t>Najam opreme</t>
  </si>
  <si>
    <t>MATIČNI BROJ:3013855</t>
  </si>
  <si>
    <t>NAZIV ŠKOLE:OŠ "DOBRIŠA CESARIĆ" OSIJEK</t>
  </si>
  <si>
    <t>SJEDIŠTE:OSIJEK, NERETVANSKA 10</t>
  </si>
  <si>
    <t xml:space="preserve"> PLAN RASHODA I IZDATAKA</t>
  </si>
  <si>
    <t>Šifra</t>
  </si>
  <si>
    <t>Ostali rashodi za službena putovanja</t>
  </si>
  <si>
    <t>Projekcija 2018.</t>
  </si>
  <si>
    <t>PROJEKCIJA PLANA ZA 2018.</t>
  </si>
  <si>
    <t>Ostale usluge za komunikaciju i prijevoz - ugovor PANTURIST</t>
  </si>
  <si>
    <t>Doprinos za zdr. Osig.- ZZR</t>
  </si>
  <si>
    <t>Ostale usluge za komunik. I prijevoz</t>
  </si>
  <si>
    <t>OPĆI PRIHODI I PRIMICI (NENAMJENSKI)</t>
  </si>
  <si>
    <t>Dnevnice za sl. put ( škola u prirodi)</t>
  </si>
  <si>
    <t>Ostali mater. Za potrebe redovnog poslovanja</t>
  </si>
  <si>
    <t>OPĆI PRIHODI I PRIMICI (NENEMJENSKI)</t>
  </si>
  <si>
    <t>Usluge tekućeg i invest. održav. građev. objekat</t>
  </si>
  <si>
    <t>Usluge tekućeg i investic. održ. postrojenja i opreme</t>
  </si>
  <si>
    <t>Ugovor o djelu</t>
  </si>
  <si>
    <t>Trošak sudskih postupaka</t>
  </si>
  <si>
    <t>Ravnateljica:JAGODA KOŠČEVIĆ, prof.</t>
  </si>
  <si>
    <t>9. rujna 2016.</t>
  </si>
  <si>
    <t>Izradila: ZDENKA RUSAN</t>
  </si>
  <si>
    <t>Tel. : 031/272-938</t>
  </si>
  <si>
    <t>Zdravstveni pregled- MKB analiza</t>
  </si>
  <si>
    <t>Usluge tekućeg i invest. održ. građev. objekat</t>
  </si>
  <si>
    <t>Namještaj</t>
  </si>
  <si>
    <t>Računala</t>
  </si>
  <si>
    <t>Gradski proračun 67112</t>
  </si>
  <si>
    <t>Plan 2017.</t>
  </si>
  <si>
    <t>Projekcija 2019.</t>
  </si>
  <si>
    <t>PROJEKCIJA PLANA ZA 2019.</t>
  </si>
  <si>
    <t>Graski pror. POMOĆNICI 67112</t>
  </si>
  <si>
    <t>Gradski pror. PROD.BOR. 65264</t>
  </si>
  <si>
    <t>Državni proračun (plaća,jub..) 63611</t>
  </si>
  <si>
    <t>Državni pror (ment., str. Isp., ŽSV)63611</t>
  </si>
  <si>
    <t>Županijski prorač. 63611</t>
  </si>
  <si>
    <t>Vlast. Pr.(najam prost.)  66151</t>
  </si>
  <si>
    <t>Višak iz proteklog razd.</t>
  </si>
  <si>
    <t>Prih. za pos. Namj. 65264</t>
  </si>
  <si>
    <t>Prih. Od nef. Imov. 72111</t>
  </si>
  <si>
    <t>Prih. Od nadok. Štete 65267</t>
  </si>
  <si>
    <t>Višak iz proteklog razdoblja 92211</t>
  </si>
  <si>
    <t>Donacije 66314</t>
  </si>
  <si>
    <t>Literatura (publikacije, časopisi, glas ostalo)</t>
  </si>
  <si>
    <t>Usluge tekućeg i invest. Održ. postroj. i opreme</t>
  </si>
  <si>
    <t>Ostale usluge tekućeg i invest. održavanja</t>
  </si>
  <si>
    <t>Mater. i dijelovi za tekuće i invest.održ. postr</t>
  </si>
  <si>
    <t>Mater. i dijelovi za tekuće i invest. Održ. Građ.obj.</t>
  </si>
  <si>
    <t>Ostali mater. za tekuće i invest. održavanj</t>
  </si>
  <si>
    <t>Obvezni i prev. zdrav. pregledi zaposlenika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</si>
</sst>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#,##0.0"/>
  </numFmts>
  <fonts count="6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color indexed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indexed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name val="Times New Roman"/>
      <family val="1"/>
    </font>
    <font>
      <b/>
      <sz val="9"/>
      <color indexed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7"/>
      <color indexed="9"/>
      <name val="Times New Roman"/>
      <family val="1"/>
    </font>
    <font>
      <sz val="7"/>
      <name val="Times New Roman"/>
      <family val="1"/>
    </font>
    <font>
      <b/>
      <sz val="10"/>
      <color indexed="9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 quotePrefix="1">
      <alignment horizontal="center" vertical="center" wrapText="1"/>
    </xf>
    <xf numFmtId="3" fontId="5" fillId="33" borderId="0" xfId="0" applyNumberFormat="1" applyFont="1" applyFill="1" applyAlignment="1">
      <alignment vertical="center" wrapText="1"/>
    </xf>
    <xf numFmtId="3" fontId="6" fillId="0" borderId="12" xfId="0" applyNumberFormat="1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" fontId="5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 quotePrefix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 wrapText="1"/>
    </xf>
    <xf numFmtId="4" fontId="10" fillId="36" borderId="12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 wrapText="1"/>
    </xf>
    <xf numFmtId="4" fontId="6" fillId="37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wrapText="1"/>
    </xf>
    <xf numFmtId="3" fontId="6" fillId="0" borderId="0" xfId="0" applyNumberFormat="1" applyFont="1" applyBorder="1" applyAlignment="1" quotePrefix="1">
      <alignment horizontal="left" wrapText="1"/>
    </xf>
    <xf numFmtId="0" fontId="3" fillId="0" borderId="0" xfId="0" applyNumberFormat="1" applyFont="1" applyAlignment="1">
      <alignment horizontal="left"/>
    </xf>
    <xf numFmtId="0" fontId="5" fillId="0" borderId="11" xfId="0" applyNumberFormat="1" applyFont="1" applyBorder="1" applyAlignment="1">
      <alignment/>
    </xf>
    <xf numFmtId="3" fontId="6" fillId="0" borderId="14" xfId="0" applyNumberFormat="1" applyFont="1" applyFill="1" applyBorder="1" applyAlignment="1">
      <alignment horizontal="center" vertical="center" textRotation="90" wrapText="1"/>
    </xf>
    <xf numFmtId="3" fontId="6" fillId="0" borderId="15" xfId="0" applyNumberFormat="1" applyFont="1" applyFill="1" applyBorder="1" applyAlignment="1">
      <alignment vertical="center" textRotation="90" wrapText="1"/>
    </xf>
    <xf numFmtId="3" fontId="6" fillId="0" borderId="16" xfId="0" applyNumberFormat="1" applyFont="1" applyFill="1" applyBorder="1" applyAlignment="1">
      <alignment vertical="center" textRotation="90" wrapText="1"/>
    </xf>
    <xf numFmtId="0" fontId="11" fillId="0" borderId="12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vertical="center" textRotation="90" wrapText="1"/>
    </xf>
    <xf numFmtId="3" fontId="6" fillId="0" borderId="10" xfId="0" applyNumberFormat="1" applyFont="1" applyFill="1" applyBorder="1" applyAlignment="1">
      <alignment vertical="center" textRotation="90" wrapText="1"/>
    </xf>
    <xf numFmtId="3" fontId="12" fillId="0" borderId="17" xfId="0" applyNumberFormat="1" applyFont="1" applyFill="1" applyBorder="1" applyAlignment="1">
      <alignment vertical="center" textRotation="90" wrapText="1"/>
    </xf>
    <xf numFmtId="3" fontId="5" fillId="0" borderId="11" xfId="0" applyNumberFormat="1" applyFont="1" applyBorder="1" applyAlignment="1">
      <alignment wrapText="1"/>
    </xf>
    <xf numFmtId="3" fontId="6" fillId="0" borderId="13" xfId="0" applyNumberFormat="1" applyFont="1" applyFill="1" applyBorder="1" applyAlignment="1">
      <alignment horizontal="center" wrapText="1"/>
    </xf>
    <xf numFmtId="3" fontId="6" fillId="0" borderId="13" xfId="0" applyNumberFormat="1" applyFont="1" applyBorder="1" applyAlignment="1">
      <alignment wrapText="1"/>
    </xf>
    <xf numFmtId="3" fontId="6" fillId="0" borderId="13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0" xfId="0" applyNumberFormat="1" applyFont="1" applyFill="1" applyBorder="1" applyAlignment="1" quotePrefix="1">
      <alignment horizontal="left" wrapText="1"/>
    </xf>
    <xf numFmtId="0" fontId="6" fillId="0" borderId="13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 quotePrefix="1">
      <alignment horizontal="left"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/>
    </xf>
    <xf numFmtId="4" fontId="5" fillId="0" borderId="14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/>
    </xf>
    <xf numFmtId="4" fontId="5" fillId="0" borderId="20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4" fontId="6" fillId="33" borderId="12" xfId="0" applyNumberFormat="1" applyFont="1" applyFill="1" applyBorder="1" applyAlignment="1" quotePrefix="1">
      <alignment horizontal="left" vertical="center" wrapText="1"/>
    </xf>
    <xf numFmtId="3" fontId="5" fillId="0" borderId="12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3" fontId="6" fillId="0" borderId="20" xfId="0" applyNumberFormat="1" applyFont="1" applyFill="1" applyBorder="1" applyAlignment="1">
      <alignment horizontal="center" vertical="center" textRotation="90" wrapText="1"/>
    </xf>
    <xf numFmtId="4" fontId="5" fillId="0" borderId="18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wrapText="1"/>
    </xf>
    <xf numFmtId="3" fontId="6" fillId="0" borderId="21" xfId="0" applyNumberFormat="1" applyFont="1" applyBorder="1" applyAlignment="1">
      <alignment/>
    </xf>
    <xf numFmtId="0" fontId="0" fillId="38" borderId="12" xfId="0" applyFill="1" applyBorder="1" applyAlignment="1">
      <alignment wrapText="1"/>
    </xf>
    <xf numFmtId="3" fontId="5" fillId="38" borderId="0" xfId="0" applyNumberFormat="1" applyFont="1" applyFill="1" applyAlignment="1">
      <alignment/>
    </xf>
    <xf numFmtId="3" fontId="12" fillId="0" borderId="12" xfId="0" applyNumberFormat="1" applyFont="1" applyBorder="1" applyAlignment="1">
      <alignment/>
    </xf>
    <xf numFmtId="3" fontId="12" fillId="0" borderId="12" xfId="0" applyNumberFormat="1" applyFont="1" applyBorder="1" applyAlignment="1">
      <alignment wrapText="1"/>
    </xf>
    <xf numFmtId="3" fontId="12" fillId="0" borderId="13" xfId="0" applyNumberFormat="1" applyFont="1" applyBorder="1" applyAlignment="1">
      <alignment/>
    </xf>
    <xf numFmtId="3" fontId="13" fillId="0" borderId="16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wrapText="1"/>
    </xf>
    <xf numFmtId="4" fontId="6" fillId="0" borderId="0" xfId="0" applyNumberFormat="1" applyFont="1" applyBorder="1" applyAlignment="1">
      <alignment/>
    </xf>
    <xf numFmtId="0" fontId="8" fillId="0" borderId="15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3" fontId="12" fillId="0" borderId="13" xfId="0" applyNumberFormat="1" applyFont="1" applyBorder="1" applyAlignment="1">
      <alignment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 quotePrefix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 wrapText="1"/>
    </xf>
    <xf numFmtId="3" fontId="6" fillId="0" borderId="0" xfId="0" applyNumberFormat="1" applyFont="1" applyBorder="1" applyAlignment="1" quotePrefix="1">
      <alignment horizontal="left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 quotePrefix="1">
      <alignment horizontal="left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3" fontId="6" fillId="0" borderId="20" xfId="0" applyNumberFormat="1" applyFont="1" applyFill="1" applyBorder="1" applyAlignment="1">
      <alignment horizontal="center" vertical="center" textRotation="90" wrapText="1"/>
    </xf>
    <xf numFmtId="3" fontId="6" fillId="0" borderId="14" xfId="0" applyNumberFormat="1" applyFont="1" applyFill="1" applyBorder="1" applyAlignment="1">
      <alignment horizontal="center" vertical="center" textRotation="90" wrapText="1"/>
    </xf>
    <xf numFmtId="0" fontId="31" fillId="0" borderId="12" xfId="0" applyFont="1" applyBorder="1" applyAlignment="1">
      <alignment wrapText="1"/>
    </xf>
    <xf numFmtId="3" fontId="11" fillId="33" borderId="12" xfId="0" applyNumberFormat="1" applyFont="1" applyFill="1" applyBorder="1" applyAlignment="1">
      <alignment vertical="center" wrapText="1"/>
    </xf>
    <xf numFmtId="4" fontId="12" fillId="0" borderId="12" xfId="0" applyNumberFormat="1" applyFont="1" applyFill="1" applyBorder="1" applyAlignment="1" quotePrefix="1">
      <alignment horizontal="right" vertical="center" wrapText="1"/>
    </xf>
    <xf numFmtId="4" fontId="33" fillId="36" borderId="12" xfId="0" applyNumberFormat="1" applyFont="1" applyFill="1" applyBorder="1" applyAlignment="1">
      <alignment horizontal="right" vertical="center" wrapText="1"/>
    </xf>
    <xf numFmtId="4" fontId="12" fillId="35" borderId="12" xfId="0" applyNumberFormat="1" applyFont="1" applyFill="1" applyBorder="1" applyAlignment="1">
      <alignment horizontal="right" vertical="center" wrapText="1"/>
    </xf>
    <xf numFmtId="3" fontId="11" fillId="0" borderId="12" xfId="0" applyNumberFormat="1" applyFont="1" applyBorder="1" applyAlignment="1">
      <alignment/>
    </xf>
    <xf numFmtId="4" fontId="12" fillId="37" borderId="12" xfId="0" applyNumberFormat="1" applyFont="1" applyFill="1" applyBorder="1" applyAlignment="1">
      <alignment horizontal="right" vertical="center" wrapText="1"/>
    </xf>
    <xf numFmtId="4" fontId="35" fillId="0" borderId="12" xfId="0" applyNumberFormat="1" applyFont="1" applyBorder="1" applyAlignment="1">
      <alignment/>
    </xf>
    <xf numFmtId="0" fontId="39" fillId="36" borderId="12" xfId="0" applyNumberFormat="1" applyFont="1" applyFill="1" applyBorder="1" applyAlignment="1">
      <alignment horizontal="left" vertical="center" wrapText="1"/>
    </xf>
    <xf numFmtId="0" fontId="34" fillId="35" borderId="12" xfId="0" applyNumberFormat="1" applyFont="1" applyFill="1" applyBorder="1" applyAlignment="1">
      <alignment horizontal="left" vertical="center" wrapText="1"/>
    </xf>
    <xf numFmtId="0" fontId="40" fillId="0" borderId="12" xfId="0" applyNumberFormat="1" applyFont="1" applyBorder="1" applyAlignment="1">
      <alignment horizontal="center"/>
    </xf>
    <xf numFmtId="0" fontId="34" fillId="35" borderId="12" xfId="0" applyNumberFormat="1" applyFont="1" applyFill="1" applyBorder="1" applyAlignment="1">
      <alignment horizontal="left" vertical="center"/>
    </xf>
    <xf numFmtId="0" fontId="32" fillId="0" borderId="12" xfId="0" applyFont="1" applyBorder="1" applyAlignment="1">
      <alignment horizontal="center" wrapText="1"/>
    </xf>
    <xf numFmtId="0" fontId="32" fillId="38" borderId="12" xfId="0" applyFont="1" applyFill="1" applyBorder="1" applyAlignment="1">
      <alignment horizontal="center" wrapText="1"/>
    </xf>
    <xf numFmtId="0" fontId="34" fillId="37" borderId="12" xfId="0" applyNumberFormat="1" applyFont="1" applyFill="1" applyBorder="1" applyAlignment="1">
      <alignment horizontal="left" vertical="center" wrapText="1"/>
    </xf>
    <xf numFmtId="4" fontId="41" fillId="0" borderId="12" xfId="0" applyNumberFormat="1" applyFont="1" applyFill="1" applyBorder="1" applyAlignment="1" quotePrefix="1">
      <alignment horizontal="right" vertical="center" wrapText="1"/>
    </xf>
    <xf numFmtId="4" fontId="42" fillId="36" borderId="12" xfId="0" applyNumberFormat="1" applyFont="1" applyFill="1" applyBorder="1" applyAlignment="1">
      <alignment horizontal="right" vertical="center" wrapText="1"/>
    </xf>
    <xf numFmtId="4" fontId="41" fillId="35" borderId="12" xfId="0" applyNumberFormat="1" applyFont="1" applyFill="1" applyBorder="1" applyAlignment="1">
      <alignment horizontal="right" vertical="center" wrapText="1"/>
    </xf>
    <xf numFmtId="3" fontId="43" fillId="0" borderId="12" xfId="0" applyNumberFormat="1" applyFont="1" applyBorder="1" applyAlignment="1">
      <alignment/>
    </xf>
    <xf numFmtId="4" fontId="41" fillId="37" borderId="12" xfId="0" applyNumberFormat="1" applyFont="1" applyFill="1" applyBorder="1" applyAlignment="1">
      <alignment horizontal="right" vertical="center" wrapText="1"/>
    </xf>
    <xf numFmtId="4" fontId="35" fillId="0" borderId="12" xfId="0" applyNumberFormat="1" applyFont="1" applyBorder="1" applyAlignment="1">
      <alignment wrapText="1"/>
    </xf>
    <xf numFmtId="0" fontId="44" fillId="36" borderId="12" xfId="0" applyNumberFormat="1" applyFont="1" applyFill="1" applyBorder="1" applyAlignment="1">
      <alignment horizontal="left" vertical="center" wrapText="1"/>
    </xf>
    <xf numFmtId="0" fontId="13" fillId="35" borderId="12" xfId="0" applyNumberFormat="1" applyFont="1" applyFill="1" applyBorder="1" applyAlignment="1">
      <alignment horizontal="left" vertical="center" wrapText="1"/>
    </xf>
    <xf numFmtId="0" fontId="13" fillId="35" borderId="12" xfId="0" applyNumberFormat="1" applyFont="1" applyFill="1" applyBorder="1" applyAlignment="1">
      <alignment horizontal="left" vertical="center" wrapText="1"/>
    </xf>
    <xf numFmtId="2" fontId="13" fillId="35" borderId="12" xfId="0" applyNumberFormat="1" applyFont="1" applyFill="1" applyBorder="1" applyAlignment="1">
      <alignment horizontal="left" vertical="center" wrapText="1"/>
    </xf>
    <xf numFmtId="0" fontId="13" fillId="37" borderId="12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left"/>
    </xf>
    <xf numFmtId="0" fontId="11" fillId="0" borderId="12" xfId="0" applyNumberFormat="1" applyFont="1" applyBorder="1" applyAlignment="1" quotePrefix="1">
      <alignment horizontal="left"/>
    </xf>
    <xf numFmtId="0" fontId="45" fillId="0" borderId="12" xfId="0" applyFont="1" applyBorder="1" applyAlignment="1">
      <alignment wrapText="1"/>
    </xf>
    <xf numFmtId="0" fontId="45" fillId="38" borderId="12" xfId="0" applyFont="1" applyFill="1" applyBorder="1" applyAlignment="1">
      <alignment wrapText="1"/>
    </xf>
    <xf numFmtId="0" fontId="45" fillId="0" borderId="12" xfId="0" applyFont="1" applyBorder="1" applyAlignment="1">
      <alignment horizontal="left" vertical="center" wrapText="1"/>
    </xf>
    <xf numFmtId="3" fontId="34" fillId="0" borderId="12" xfId="0" applyNumberFormat="1" applyFont="1" applyFill="1" applyBorder="1" applyAlignment="1">
      <alignment vertical="center" textRotation="90" wrapText="1"/>
    </xf>
    <xf numFmtId="4" fontId="34" fillId="0" borderId="12" xfId="0" applyNumberFormat="1" applyFont="1" applyFill="1" applyBorder="1" applyAlignment="1" quotePrefix="1">
      <alignment horizontal="right" vertical="center" wrapText="1"/>
    </xf>
    <xf numFmtId="4" fontId="39" fillId="36" borderId="12" xfId="0" applyNumberFormat="1" applyFont="1" applyFill="1" applyBorder="1" applyAlignment="1">
      <alignment horizontal="right" vertical="center" wrapText="1"/>
    </xf>
    <xf numFmtId="4" fontId="34" fillId="35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Border="1" applyAlignment="1">
      <alignment horizontal="right" vertical="center"/>
    </xf>
    <xf numFmtId="4" fontId="34" fillId="37" borderId="12" xfId="0" applyNumberFormat="1" applyFont="1" applyFill="1" applyBorder="1" applyAlignment="1">
      <alignment horizontal="right" vertical="center" wrapText="1"/>
    </xf>
    <xf numFmtId="3" fontId="38" fillId="0" borderId="0" xfId="0" applyNumberFormat="1" applyFont="1" applyAlignment="1">
      <alignment/>
    </xf>
    <xf numFmtId="3" fontId="38" fillId="0" borderId="0" xfId="0" applyNumberFormat="1" applyFont="1" applyBorder="1" applyAlignment="1">
      <alignment/>
    </xf>
    <xf numFmtId="0" fontId="36" fillId="0" borderId="11" xfId="0" applyNumberFormat="1" applyFont="1" applyBorder="1" applyAlignment="1">
      <alignment horizontal="center" wrapText="1"/>
    </xf>
    <xf numFmtId="3" fontId="36" fillId="0" borderId="10" xfId="0" applyNumberFormat="1" applyFont="1" applyFill="1" applyBorder="1" applyAlignment="1">
      <alignment vertical="center" textRotation="90" wrapText="1"/>
    </xf>
    <xf numFmtId="3" fontId="36" fillId="0" borderId="17" xfId="0" applyNumberFormat="1" applyFont="1" applyFill="1" applyBorder="1" applyAlignment="1">
      <alignment vertical="center" textRotation="90" wrapText="1"/>
    </xf>
    <xf numFmtId="4" fontId="36" fillId="0" borderId="12" xfId="0" applyNumberFormat="1" applyFont="1" applyFill="1" applyBorder="1" applyAlignment="1" quotePrefix="1">
      <alignment horizontal="right" vertical="center" wrapText="1"/>
    </xf>
    <xf numFmtId="4" fontId="37" fillId="36" borderId="12" xfId="0" applyNumberFormat="1" applyFont="1" applyFill="1" applyBorder="1" applyAlignment="1">
      <alignment horizontal="right" vertical="center" wrapText="1"/>
    </xf>
    <xf numFmtId="4" fontId="36" fillId="35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Border="1" applyAlignment="1">
      <alignment horizontal="right" vertical="center"/>
    </xf>
    <xf numFmtId="4" fontId="36" fillId="37" borderId="12" xfId="0" applyNumberFormat="1" applyFont="1" applyFill="1" applyBorder="1" applyAlignment="1">
      <alignment horizontal="right" vertical="center" wrapText="1"/>
    </xf>
    <xf numFmtId="3" fontId="38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0" fontId="31" fillId="0" borderId="0" xfId="0" applyFont="1" applyAlignment="1">
      <alignment horizontal="center" wrapText="1"/>
    </xf>
    <xf numFmtId="3" fontId="38" fillId="0" borderId="11" xfId="0" applyNumberFormat="1" applyFont="1" applyBorder="1" applyAlignment="1">
      <alignment/>
    </xf>
    <xf numFmtId="0" fontId="36" fillId="0" borderId="12" xfId="0" applyNumberFormat="1" applyFont="1" applyBorder="1" applyAlignment="1">
      <alignment horizontal="center" vertical="center"/>
    </xf>
    <xf numFmtId="3" fontId="36" fillId="33" borderId="12" xfId="0" applyNumberFormat="1" applyFont="1" applyFill="1" applyBorder="1" applyAlignment="1">
      <alignment horizontal="center" vertical="center" wrapText="1"/>
    </xf>
    <xf numFmtId="3" fontId="38" fillId="0" borderId="12" xfId="0" applyNumberFormat="1" applyFont="1" applyBorder="1" applyAlignment="1">
      <alignment/>
    </xf>
    <xf numFmtId="4" fontId="36" fillId="35" borderId="12" xfId="0" applyNumberFormat="1" applyFont="1" applyFill="1" applyBorder="1" applyAlignment="1">
      <alignment horizontal="right" vertical="center" wrapText="1"/>
    </xf>
    <xf numFmtId="4" fontId="36" fillId="37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0"/>
  <sheetViews>
    <sheetView tabSelected="1" zoomScale="70" zoomScaleNormal="70" zoomScaleSheetLayoutView="80" zoomScalePageLayoutView="0" workbookViewId="0" topLeftCell="A98">
      <selection activeCell="B109" sqref="B109"/>
    </sheetView>
  </sheetViews>
  <sheetFormatPr defaultColWidth="9.140625" defaultRowHeight="12.75"/>
  <cols>
    <col min="1" max="1" width="12.421875" style="7" customWidth="1"/>
    <col min="2" max="2" width="32.7109375" style="8" customWidth="1"/>
    <col min="3" max="3" width="15.28125" style="8" customWidth="1"/>
    <col min="4" max="4" width="13.421875" style="10" customWidth="1"/>
    <col min="5" max="5" width="12.00390625" style="10" customWidth="1"/>
    <col min="6" max="6" width="11.8515625" style="10" customWidth="1"/>
    <col min="7" max="7" width="9.421875" style="10" customWidth="1"/>
    <col min="8" max="8" width="13.8515625" style="10" customWidth="1"/>
    <col min="9" max="9" width="12.00390625" style="10" customWidth="1"/>
    <col min="10" max="10" width="9.140625" style="9" customWidth="1"/>
    <col min="11" max="11" width="13.00390625" style="9" customWidth="1"/>
    <col min="12" max="12" width="3.8515625" style="152" customWidth="1"/>
    <col min="13" max="13" width="10.7109375" style="9" customWidth="1"/>
    <col min="14" max="14" width="10.28125" style="9" customWidth="1"/>
    <col min="15" max="15" width="9.7109375" style="9" customWidth="1"/>
    <col min="16" max="17" width="9.7109375" style="9" hidden="1" customWidth="1"/>
    <col min="18" max="20" width="11.00390625" style="9" hidden="1" customWidth="1"/>
    <col min="21" max="21" width="11.57421875" style="9" hidden="1" customWidth="1"/>
    <col min="22" max="22" width="10.57421875" style="9" hidden="1" customWidth="1"/>
    <col min="23" max="23" width="10.7109375" style="9" hidden="1" customWidth="1"/>
    <col min="24" max="24" width="12.8515625" style="9" hidden="1" customWidth="1"/>
    <col min="25" max="25" width="12.57421875" style="9" hidden="1" customWidth="1"/>
    <col min="26" max="26" width="14.140625" style="9" hidden="1" customWidth="1"/>
    <col min="27" max="27" width="14.28125" style="9" hidden="1" customWidth="1"/>
    <col min="28" max="28" width="12.00390625" style="9" hidden="1" customWidth="1"/>
    <col min="29" max="29" width="12.140625" style="12" hidden="1" customWidth="1"/>
    <col min="30" max="30" width="16.7109375" style="9" hidden="1" customWidth="1"/>
    <col min="31" max="31" width="16.421875" style="9" hidden="1" customWidth="1"/>
    <col min="32" max="32" width="3.8515625" style="152" customWidth="1"/>
    <col min="33" max="33" width="7.57421875" style="9" customWidth="1"/>
    <col min="34" max="35" width="9.7109375" style="9" customWidth="1"/>
    <col min="36" max="36" width="9.28125" style="9" bestFit="1" customWidth="1"/>
    <col min="37" max="16384" width="9.140625" style="9" customWidth="1"/>
  </cols>
  <sheetData>
    <row r="1" spans="1:29" ht="17.25" customHeight="1" thickBot="1">
      <c r="A1" s="51" t="s">
        <v>117</v>
      </c>
      <c r="B1" s="52"/>
      <c r="C1" s="21"/>
      <c r="X1" s="110" t="s">
        <v>72</v>
      </c>
      <c r="Y1" s="111"/>
      <c r="Z1" s="111"/>
      <c r="AA1" s="111"/>
      <c r="AB1" s="111"/>
      <c r="AC1" s="112"/>
    </row>
    <row r="2" spans="1:3" ht="17.25" customHeight="1">
      <c r="A2" s="3" t="s">
        <v>118</v>
      </c>
      <c r="B2" s="28"/>
      <c r="C2" s="2"/>
    </row>
    <row r="3" spans="1:3" ht="17.25" customHeight="1">
      <c r="A3" s="3" t="s">
        <v>119</v>
      </c>
      <c r="B3" s="5"/>
      <c r="C3" s="2"/>
    </row>
    <row r="4" spans="1:3" ht="17.25" customHeight="1">
      <c r="A4" s="3"/>
      <c r="B4" s="2"/>
      <c r="C4" s="2"/>
    </row>
    <row r="5" spans="1:3" ht="18">
      <c r="A5" s="1" t="s">
        <v>0</v>
      </c>
      <c r="B5" s="6" t="s">
        <v>70</v>
      </c>
      <c r="C5" s="6"/>
    </row>
    <row r="6" spans="1:33" ht="18" customHeight="1">
      <c r="A6" s="1" t="s">
        <v>1</v>
      </c>
      <c r="B6" s="1" t="s">
        <v>71</v>
      </c>
      <c r="C6" s="1"/>
      <c r="G6" s="60"/>
      <c r="H6" s="60"/>
      <c r="I6" s="13"/>
      <c r="AD6" s="11"/>
      <c r="AE6" s="11"/>
      <c r="AF6" s="164"/>
      <c r="AG6" s="11"/>
    </row>
    <row r="7" spans="1:28" ht="52.5" customHeight="1">
      <c r="A7" s="35" t="s">
        <v>18</v>
      </c>
      <c r="B7" s="34" t="s">
        <v>145</v>
      </c>
      <c r="C7" s="34"/>
      <c r="D7" s="19" t="s">
        <v>123</v>
      </c>
      <c r="E7" s="61"/>
      <c r="F7" s="61"/>
      <c r="G7" s="61"/>
      <c r="H7" s="89" t="s">
        <v>146</v>
      </c>
      <c r="I7" s="93"/>
      <c r="J7" s="12"/>
      <c r="K7" s="12"/>
      <c r="L7" s="15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9" ht="20.25" customHeight="1">
      <c r="A8" s="86" t="s">
        <v>20</v>
      </c>
      <c r="B8" s="48">
        <f>D25+E25+F25</f>
        <v>832825.28</v>
      </c>
      <c r="C8" s="48"/>
      <c r="D8" s="49">
        <f>B8</f>
        <v>832825.28</v>
      </c>
      <c r="E8" s="97"/>
      <c r="F8" s="97"/>
      <c r="G8" s="62"/>
      <c r="H8" s="82">
        <f aca="true" t="shared" si="0" ref="H8:H16">B8</f>
        <v>832825.28</v>
      </c>
      <c r="I8" s="94"/>
      <c r="J8" s="12"/>
      <c r="K8" s="12"/>
      <c r="L8" s="15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6"/>
    </row>
    <row r="9" spans="1:29" ht="30.75" customHeight="1">
      <c r="A9" s="87" t="s">
        <v>21</v>
      </c>
      <c r="B9" s="48">
        <f>G25</f>
        <v>700</v>
      </c>
      <c r="C9" s="48"/>
      <c r="D9" s="49">
        <f aca="true" t="shared" si="1" ref="D9:D16">B9</f>
        <v>700</v>
      </c>
      <c r="E9" s="94"/>
      <c r="F9" s="94"/>
      <c r="G9" s="15"/>
      <c r="H9" s="82">
        <f t="shared" si="0"/>
        <v>700</v>
      </c>
      <c r="I9" s="94"/>
      <c r="J9" s="12"/>
      <c r="K9" s="12"/>
      <c r="L9" s="153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6"/>
    </row>
    <row r="10" spans="1:29" ht="15" customHeight="1">
      <c r="A10" s="86" t="s">
        <v>2</v>
      </c>
      <c r="B10" s="48">
        <f>H25+I25</f>
        <v>3977200</v>
      </c>
      <c r="C10" s="48"/>
      <c r="D10" s="135">
        <f t="shared" si="1"/>
        <v>3977200</v>
      </c>
      <c r="E10" s="97"/>
      <c r="F10" s="97"/>
      <c r="G10" s="63"/>
      <c r="H10" s="82">
        <f t="shared" si="0"/>
        <v>3977200</v>
      </c>
      <c r="I10" s="94"/>
      <c r="J10" s="12"/>
      <c r="K10" s="12"/>
      <c r="L10" s="15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6"/>
    </row>
    <row r="11" spans="1:28" ht="15.75">
      <c r="A11" s="86" t="s">
        <v>3</v>
      </c>
      <c r="B11" s="48">
        <f>J25</f>
        <v>28000</v>
      </c>
      <c r="C11" s="48"/>
      <c r="D11" s="49">
        <f t="shared" si="1"/>
        <v>28000</v>
      </c>
      <c r="E11" s="97"/>
      <c r="F11" s="97"/>
      <c r="G11" s="62"/>
      <c r="H11" s="82">
        <f t="shared" si="0"/>
        <v>28000</v>
      </c>
      <c r="I11" s="94"/>
      <c r="J11" s="12"/>
      <c r="K11" s="12"/>
      <c r="L11" s="153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33">
      <c r="A12" s="87" t="s">
        <v>4</v>
      </c>
      <c r="B12" s="48">
        <f>K25</f>
        <v>390100</v>
      </c>
      <c r="C12" s="48"/>
      <c r="D12" s="49">
        <f t="shared" si="1"/>
        <v>390100</v>
      </c>
      <c r="E12" s="94"/>
      <c r="F12" s="94"/>
      <c r="G12" s="14"/>
      <c r="H12" s="82">
        <f t="shared" si="0"/>
        <v>390100</v>
      </c>
      <c r="I12" s="94"/>
      <c r="J12" s="12"/>
      <c r="K12" s="12"/>
      <c r="L12" s="15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15.75">
      <c r="A13" s="86" t="s">
        <v>5</v>
      </c>
      <c r="B13" s="48"/>
      <c r="C13" s="48"/>
      <c r="D13" s="49">
        <f t="shared" si="1"/>
        <v>0</v>
      </c>
      <c r="E13" s="97"/>
      <c r="F13" s="97"/>
      <c r="G13" s="63"/>
      <c r="H13" s="82">
        <f t="shared" si="0"/>
        <v>0</v>
      </c>
      <c r="I13" s="94"/>
      <c r="J13" s="12"/>
      <c r="K13" s="12"/>
      <c r="L13" s="15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15.75">
      <c r="A14" s="86" t="s">
        <v>6</v>
      </c>
      <c r="B14" s="48">
        <f>M25</f>
        <v>41000</v>
      </c>
      <c r="C14" s="48"/>
      <c r="D14" s="49">
        <f t="shared" si="1"/>
        <v>41000</v>
      </c>
      <c r="E14" s="98"/>
      <c r="F14" s="98"/>
      <c r="G14" s="83"/>
      <c r="H14" s="82">
        <f t="shared" si="0"/>
        <v>41000</v>
      </c>
      <c r="I14" s="94"/>
      <c r="J14" s="12"/>
      <c r="K14" s="12"/>
      <c r="L14" s="15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64.5">
      <c r="A15" s="87" t="s">
        <v>7</v>
      </c>
      <c r="B15" s="48">
        <f>O25+N25</f>
        <v>3800</v>
      </c>
      <c r="C15" s="48"/>
      <c r="D15" s="49">
        <f t="shared" si="1"/>
        <v>3800</v>
      </c>
      <c r="E15" s="97"/>
      <c r="F15" s="97"/>
      <c r="G15" s="63"/>
      <c r="H15" s="82">
        <f t="shared" si="0"/>
        <v>3800</v>
      </c>
      <c r="I15" s="94"/>
      <c r="J15" s="12"/>
      <c r="K15" s="12"/>
      <c r="L15" s="153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33">
      <c r="A16" s="87" t="s">
        <v>8</v>
      </c>
      <c r="B16" s="48"/>
      <c r="C16" s="48"/>
      <c r="D16" s="49">
        <f t="shared" si="1"/>
        <v>0</v>
      </c>
      <c r="E16" s="99"/>
      <c r="F16" s="99"/>
      <c r="G16" s="64"/>
      <c r="H16" s="82">
        <f t="shared" si="0"/>
        <v>0</v>
      </c>
      <c r="I16" s="94"/>
      <c r="J16" s="12"/>
      <c r="K16" s="12"/>
      <c r="L16" s="153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22.5">
      <c r="A17" s="100" t="s">
        <v>154</v>
      </c>
      <c r="B17" s="48">
        <f>AG25</f>
        <v>40000</v>
      </c>
      <c r="C17" s="48"/>
      <c r="D17" s="49">
        <f>AG25</f>
        <v>40000</v>
      </c>
      <c r="E17" s="99"/>
      <c r="F17" s="99"/>
      <c r="G17" s="64"/>
      <c r="H17" s="82">
        <f>AG25</f>
        <v>40000</v>
      </c>
      <c r="I17" s="94"/>
      <c r="J17" s="12"/>
      <c r="K17" s="12"/>
      <c r="L17" s="15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15.75">
      <c r="A18" s="88" t="s">
        <v>9</v>
      </c>
      <c r="B18" s="48">
        <f>SUM(B8:B17)</f>
        <v>5313625.28</v>
      </c>
      <c r="C18" s="48"/>
      <c r="D18" s="122">
        <f>SUM(D8:D17)</f>
        <v>5313625.28</v>
      </c>
      <c r="E18" s="79"/>
      <c r="F18" s="79"/>
      <c r="G18" s="79"/>
      <c r="H18" s="78">
        <f>SUM(H8:H17)</f>
        <v>5313625.28</v>
      </c>
      <c r="I18" s="95"/>
      <c r="J18" s="12"/>
      <c r="K18" s="12"/>
      <c r="L18" s="15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15.75">
      <c r="A19" s="103"/>
      <c r="B19" s="103"/>
      <c r="C19" s="65"/>
      <c r="D19" s="14"/>
      <c r="E19" s="14"/>
      <c r="F19" s="14"/>
      <c r="G19" s="14"/>
      <c r="H19" s="14"/>
      <c r="I19" s="14"/>
      <c r="J19" s="12"/>
      <c r="K19" s="12"/>
      <c r="L19" s="153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ht="12" customHeight="1">
      <c r="A20" s="104"/>
      <c r="B20" s="104"/>
      <c r="C20" s="50"/>
      <c r="D20" s="4"/>
      <c r="E20" s="4"/>
      <c r="F20" s="4"/>
      <c r="G20" s="4"/>
      <c r="H20" s="14"/>
      <c r="I20" s="14"/>
      <c r="J20" s="12"/>
      <c r="K20" s="12"/>
      <c r="L20" s="15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5" customHeight="1" hidden="1">
      <c r="A21" s="50"/>
      <c r="B21" s="50"/>
      <c r="C21" s="50"/>
      <c r="D21" s="4"/>
      <c r="E21" s="4"/>
      <c r="F21" s="4"/>
      <c r="G21" s="4"/>
      <c r="H21" s="14"/>
      <c r="I21" s="14"/>
      <c r="J21" s="12"/>
      <c r="K21" s="12"/>
      <c r="L21" s="153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34" ht="13.5" customHeight="1" hidden="1">
      <c r="A22" s="17"/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54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2" t="s">
        <v>10</v>
      </c>
      <c r="AD22" s="72"/>
      <c r="AE22" s="72"/>
      <c r="AF22" s="165"/>
      <c r="AG22" s="72"/>
      <c r="AH22" s="72"/>
    </row>
    <row r="23" spans="1:35" s="30" customFormat="1" ht="19.5" customHeight="1">
      <c r="A23" s="35"/>
      <c r="B23" s="36"/>
      <c r="C23" s="66"/>
      <c r="D23" s="108" t="s">
        <v>120</v>
      </c>
      <c r="E23" s="109"/>
      <c r="F23" s="109"/>
      <c r="G23" s="109"/>
      <c r="H23" s="109"/>
      <c r="I23" s="96"/>
      <c r="J23" s="54"/>
      <c r="K23" s="58"/>
      <c r="L23" s="155"/>
      <c r="M23" s="58"/>
      <c r="N23" s="58"/>
      <c r="O23" s="55"/>
      <c r="P23" s="80"/>
      <c r="Q23" s="80"/>
      <c r="R23" s="80"/>
      <c r="S23" s="80"/>
      <c r="T23" s="80"/>
      <c r="U23" s="80"/>
      <c r="V23" s="80"/>
      <c r="W23" s="80"/>
      <c r="X23" s="113" t="s">
        <v>99</v>
      </c>
      <c r="Y23" s="113" t="s">
        <v>100</v>
      </c>
      <c r="Z23" s="101" t="s">
        <v>90</v>
      </c>
      <c r="AA23" s="101" t="s">
        <v>101</v>
      </c>
      <c r="AB23" s="101" t="s">
        <v>102</v>
      </c>
      <c r="AC23" s="101" t="s">
        <v>103</v>
      </c>
      <c r="AD23" s="29"/>
      <c r="AE23" s="29"/>
      <c r="AF23" s="166"/>
      <c r="AG23" s="91"/>
      <c r="AH23" s="68"/>
      <c r="AI23" s="68"/>
    </row>
    <row r="24" spans="1:35" s="33" customFormat="1" ht="93" customHeight="1">
      <c r="A24" s="37" t="s">
        <v>121</v>
      </c>
      <c r="B24" s="37" t="s">
        <v>11</v>
      </c>
      <c r="C24" s="37" t="s">
        <v>145</v>
      </c>
      <c r="D24" s="31" t="s">
        <v>144</v>
      </c>
      <c r="E24" s="31" t="s">
        <v>148</v>
      </c>
      <c r="F24" s="31" t="s">
        <v>149</v>
      </c>
      <c r="G24" s="31" t="s">
        <v>152</v>
      </c>
      <c r="H24" s="31" t="s">
        <v>150</v>
      </c>
      <c r="I24" s="31" t="s">
        <v>151</v>
      </c>
      <c r="J24" s="146" t="s">
        <v>153</v>
      </c>
      <c r="K24" s="55" t="s">
        <v>155</v>
      </c>
      <c r="L24" s="156" t="s">
        <v>5</v>
      </c>
      <c r="M24" s="57" t="s">
        <v>159</v>
      </c>
      <c r="N24" s="57" t="s">
        <v>156</v>
      </c>
      <c r="O24" s="59" t="s">
        <v>157</v>
      </c>
      <c r="P24" s="53" t="s">
        <v>91</v>
      </c>
      <c r="Q24" s="53" t="s">
        <v>93</v>
      </c>
      <c r="R24" s="53" t="s">
        <v>94</v>
      </c>
      <c r="S24" s="53" t="s">
        <v>95</v>
      </c>
      <c r="T24" s="53" t="s">
        <v>92</v>
      </c>
      <c r="U24" s="53" t="s">
        <v>96</v>
      </c>
      <c r="V24" s="53" t="s">
        <v>97</v>
      </c>
      <c r="W24" s="53" t="s">
        <v>98</v>
      </c>
      <c r="X24" s="114"/>
      <c r="Y24" s="114"/>
      <c r="Z24" s="105"/>
      <c r="AA24" s="105"/>
      <c r="AB24" s="102"/>
      <c r="AC24" s="102"/>
      <c r="AD24" s="32" t="s">
        <v>12</v>
      </c>
      <c r="AE24" s="32" t="s">
        <v>13</v>
      </c>
      <c r="AF24" s="167" t="s">
        <v>8</v>
      </c>
      <c r="AG24" s="92" t="s">
        <v>158</v>
      </c>
      <c r="AH24" s="116" t="s">
        <v>124</v>
      </c>
      <c r="AI24" s="116" t="s">
        <v>147</v>
      </c>
    </row>
    <row r="25" spans="1:35" s="33" customFormat="1" ht="27" customHeight="1">
      <c r="A25" s="106"/>
      <c r="B25" s="107"/>
      <c r="C25" s="67">
        <f>SUM(D25:AG25)</f>
        <v>5313625.28</v>
      </c>
      <c r="D25" s="43">
        <f aca="true" t="shared" si="2" ref="D25:AI25">D26+D123</f>
        <v>595275.28</v>
      </c>
      <c r="E25" s="43">
        <f t="shared" si="2"/>
        <v>168500</v>
      </c>
      <c r="F25" s="43">
        <f t="shared" si="2"/>
        <v>69050</v>
      </c>
      <c r="G25" s="43">
        <f t="shared" si="2"/>
        <v>700</v>
      </c>
      <c r="H25" s="43">
        <f t="shared" si="2"/>
        <v>3964200</v>
      </c>
      <c r="I25" s="43">
        <f t="shared" si="2"/>
        <v>13000</v>
      </c>
      <c r="J25" s="147">
        <f t="shared" si="2"/>
        <v>28000</v>
      </c>
      <c r="K25" s="43">
        <f t="shared" si="2"/>
        <v>390100</v>
      </c>
      <c r="L25" s="157"/>
      <c r="M25" s="43">
        <f t="shared" si="2"/>
        <v>41000</v>
      </c>
      <c r="N25" s="43">
        <f t="shared" si="2"/>
        <v>1800</v>
      </c>
      <c r="O25" s="43">
        <f t="shared" si="2"/>
        <v>2000</v>
      </c>
      <c r="P25" s="43">
        <f t="shared" si="2"/>
        <v>0</v>
      </c>
      <c r="Q25" s="43">
        <f t="shared" si="2"/>
        <v>0</v>
      </c>
      <c r="R25" s="43">
        <f t="shared" si="2"/>
        <v>0</v>
      </c>
      <c r="S25" s="43">
        <f t="shared" si="2"/>
        <v>0</v>
      </c>
      <c r="T25" s="43">
        <f t="shared" si="2"/>
        <v>0</v>
      </c>
      <c r="U25" s="43">
        <f t="shared" si="2"/>
        <v>0</v>
      </c>
      <c r="V25" s="43">
        <f t="shared" si="2"/>
        <v>0</v>
      </c>
      <c r="W25" s="43">
        <f t="shared" si="2"/>
        <v>0</v>
      </c>
      <c r="X25" s="43">
        <f t="shared" si="2"/>
        <v>0</v>
      </c>
      <c r="Y25" s="43">
        <f t="shared" si="2"/>
        <v>0</v>
      </c>
      <c r="Z25" s="43">
        <f t="shared" si="2"/>
        <v>0</v>
      </c>
      <c r="AA25" s="43">
        <f t="shared" si="2"/>
        <v>0</v>
      </c>
      <c r="AB25" s="43">
        <f t="shared" si="2"/>
        <v>0</v>
      </c>
      <c r="AC25" s="43">
        <f t="shared" si="2"/>
        <v>0</v>
      </c>
      <c r="AD25" s="43">
        <f t="shared" si="2"/>
        <v>0</v>
      </c>
      <c r="AE25" s="43">
        <f t="shared" si="2"/>
        <v>0</v>
      </c>
      <c r="AF25" s="157">
        <f t="shared" si="2"/>
        <v>0</v>
      </c>
      <c r="AG25" s="130">
        <f t="shared" si="2"/>
        <v>40000</v>
      </c>
      <c r="AH25" s="117">
        <f t="shared" si="2"/>
        <v>5313625.28</v>
      </c>
      <c r="AI25" s="117">
        <f t="shared" si="2"/>
        <v>5313625.28</v>
      </c>
    </row>
    <row r="26" spans="1:35" s="33" customFormat="1" ht="34.5" customHeight="1">
      <c r="A26" s="123" t="s">
        <v>68</v>
      </c>
      <c r="B26" s="136" t="s">
        <v>22</v>
      </c>
      <c r="C26" s="76">
        <f>SUM(D26:AG26)</f>
        <v>5299725.28</v>
      </c>
      <c r="D26" s="45">
        <f>D27+D36+D97+D101+D112+D116</f>
        <v>595275.28</v>
      </c>
      <c r="E26" s="45">
        <f>E27+E36+E97+E101+E112+E116</f>
        <v>168500</v>
      </c>
      <c r="F26" s="45">
        <f>F27+F36+F97+F101+F112+F116</f>
        <v>69050</v>
      </c>
      <c r="G26" s="45">
        <f aca="true" t="shared" si="3" ref="G26:AI26">G27+G36+G97+G101+G112+G116</f>
        <v>700</v>
      </c>
      <c r="H26" s="45">
        <f t="shared" si="3"/>
        <v>3964200</v>
      </c>
      <c r="I26" s="45">
        <f>I27+I36+I97+I101+I112+I116</f>
        <v>13000</v>
      </c>
      <c r="J26" s="148">
        <f t="shared" si="3"/>
        <v>28000</v>
      </c>
      <c r="K26" s="45">
        <f t="shared" si="3"/>
        <v>390100</v>
      </c>
      <c r="L26" s="158">
        <f t="shared" si="3"/>
        <v>0</v>
      </c>
      <c r="M26" s="45">
        <f t="shared" si="3"/>
        <v>28900</v>
      </c>
      <c r="N26" s="45">
        <f t="shared" si="3"/>
        <v>0</v>
      </c>
      <c r="O26" s="45">
        <f t="shared" si="3"/>
        <v>2000</v>
      </c>
      <c r="P26" s="45">
        <f t="shared" si="3"/>
        <v>0</v>
      </c>
      <c r="Q26" s="45">
        <f t="shared" si="3"/>
        <v>0</v>
      </c>
      <c r="R26" s="45">
        <f t="shared" si="3"/>
        <v>0</v>
      </c>
      <c r="S26" s="45">
        <f t="shared" si="3"/>
        <v>0</v>
      </c>
      <c r="T26" s="45">
        <f t="shared" si="3"/>
        <v>0</v>
      </c>
      <c r="U26" s="45">
        <f t="shared" si="3"/>
        <v>0</v>
      </c>
      <c r="V26" s="45">
        <f t="shared" si="3"/>
        <v>0</v>
      </c>
      <c r="W26" s="45">
        <f t="shared" si="3"/>
        <v>0</v>
      </c>
      <c r="X26" s="45">
        <f t="shared" si="3"/>
        <v>0</v>
      </c>
      <c r="Y26" s="45">
        <f t="shared" si="3"/>
        <v>0</v>
      </c>
      <c r="Z26" s="45">
        <f t="shared" si="3"/>
        <v>0</v>
      </c>
      <c r="AA26" s="45">
        <f t="shared" si="3"/>
        <v>0</v>
      </c>
      <c r="AB26" s="45">
        <f t="shared" si="3"/>
        <v>0</v>
      </c>
      <c r="AC26" s="45">
        <f t="shared" si="3"/>
        <v>0</v>
      </c>
      <c r="AD26" s="45">
        <f t="shared" si="3"/>
        <v>0</v>
      </c>
      <c r="AE26" s="45">
        <f t="shared" si="3"/>
        <v>0</v>
      </c>
      <c r="AF26" s="158">
        <f t="shared" si="3"/>
        <v>0</v>
      </c>
      <c r="AG26" s="131">
        <f t="shared" si="3"/>
        <v>40000</v>
      </c>
      <c r="AH26" s="118">
        <f t="shared" si="3"/>
        <v>5299725.28</v>
      </c>
      <c r="AI26" s="118">
        <f t="shared" si="3"/>
        <v>5299725.28</v>
      </c>
    </row>
    <row r="27" spans="1:35" s="33" customFormat="1" ht="15" customHeight="1">
      <c r="A27" s="124" t="s">
        <v>23</v>
      </c>
      <c r="B27" s="137" t="s">
        <v>24</v>
      </c>
      <c r="C27" s="76">
        <f aca="true" t="shared" si="4" ref="C27:C90">SUM(D27:AG27)</f>
        <v>4224750</v>
      </c>
      <c r="D27" s="44">
        <f>SUM(D28:D35)</f>
        <v>0</v>
      </c>
      <c r="E27" s="44">
        <f>SUM(E28:E35)</f>
        <v>168500</v>
      </c>
      <c r="F27" s="44">
        <f>SUM(F28:F35)</f>
        <v>69050</v>
      </c>
      <c r="G27" s="44">
        <f aca="true" t="shared" si="5" ref="G27:AI27">SUM(G28:G35)</f>
        <v>0</v>
      </c>
      <c r="H27" s="44">
        <f t="shared" si="5"/>
        <v>3964200</v>
      </c>
      <c r="I27" s="44">
        <f>SUM(I28:I35)</f>
        <v>12000</v>
      </c>
      <c r="J27" s="149">
        <f t="shared" si="5"/>
        <v>0</v>
      </c>
      <c r="K27" s="44">
        <f t="shared" si="5"/>
        <v>11000</v>
      </c>
      <c r="L27" s="159">
        <f t="shared" si="5"/>
        <v>0</v>
      </c>
      <c r="M27" s="44">
        <f t="shared" si="5"/>
        <v>0</v>
      </c>
      <c r="N27" s="44">
        <f t="shared" si="5"/>
        <v>0</v>
      </c>
      <c r="O27" s="44">
        <f t="shared" si="5"/>
        <v>0</v>
      </c>
      <c r="P27" s="44">
        <f t="shared" si="5"/>
        <v>0</v>
      </c>
      <c r="Q27" s="44">
        <f t="shared" si="5"/>
        <v>0</v>
      </c>
      <c r="R27" s="44">
        <f t="shared" si="5"/>
        <v>0</v>
      </c>
      <c r="S27" s="44">
        <f t="shared" si="5"/>
        <v>0</v>
      </c>
      <c r="T27" s="44">
        <f t="shared" si="5"/>
        <v>0</v>
      </c>
      <c r="U27" s="44">
        <f t="shared" si="5"/>
        <v>0</v>
      </c>
      <c r="V27" s="44">
        <f t="shared" si="5"/>
        <v>0</v>
      </c>
      <c r="W27" s="44">
        <f t="shared" si="5"/>
        <v>0</v>
      </c>
      <c r="X27" s="44">
        <f t="shared" si="5"/>
        <v>0</v>
      </c>
      <c r="Y27" s="44">
        <f t="shared" si="5"/>
        <v>0</v>
      </c>
      <c r="Z27" s="44">
        <f t="shared" si="5"/>
        <v>0</v>
      </c>
      <c r="AA27" s="44">
        <f t="shared" si="5"/>
        <v>0</v>
      </c>
      <c r="AB27" s="44">
        <f t="shared" si="5"/>
        <v>0</v>
      </c>
      <c r="AC27" s="44">
        <f t="shared" si="5"/>
        <v>0</v>
      </c>
      <c r="AD27" s="44">
        <f t="shared" si="5"/>
        <v>0</v>
      </c>
      <c r="AE27" s="44">
        <f t="shared" si="5"/>
        <v>0</v>
      </c>
      <c r="AF27" s="159">
        <f t="shared" si="5"/>
        <v>0</v>
      </c>
      <c r="AG27" s="132">
        <f t="shared" si="5"/>
        <v>0</v>
      </c>
      <c r="AH27" s="119">
        <f t="shared" si="5"/>
        <v>4224750</v>
      </c>
      <c r="AI27" s="119">
        <f t="shared" si="5"/>
        <v>4224750</v>
      </c>
    </row>
    <row r="28" spans="1:35" ht="14.25" customHeight="1">
      <c r="A28" s="125">
        <v>3111</v>
      </c>
      <c r="B28" s="56" t="s">
        <v>75</v>
      </c>
      <c r="C28" s="76">
        <f t="shared" si="4"/>
        <v>3458450</v>
      </c>
      <c r="D28" s="40"/>
      <c r="E28" s="40">
        <v>132000</v>
      </c>
      <c r="F28" s="40">
        <v>47850</v>
      </c>
      <c r="G28" s="40"/>
      <c r="H28" s="39">
        <v>3272000</v>
      </c>
      <c r="I28" s="39"/>
      <c r="J28" s="150"/>
      <c r="K28" s="39">
        <v>6600</v>
      </c>
      <c r="L28" s="160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41"/>
      <c r="AC28" s="39"/>
      <c r="AF28" s="168"/>
      <c r="AG28" s="133"/>
      <c r="AH28" s="120">
        <f aca="true" t="shared" si="6" ref="AH28:AH35">C28</f>
        <v>3458450</v>
      </c>
      <c r="AI28" s="120">
        <f aca="true" t="shared" si="7" ref="AI28:AI35">C28</f>
        <v>3458450</v>
      </c>
    </row>
    <row r="29" spans="1:35" ht="14.25" customHeight="1">
      <c r="A29" s="125">
        <v>3113</v>
      </c>
      <c r="B29" s="56" t="s">
        <v>76</v>
      </c>
      <c r="C29" s="76">
        <f t="shared" si="4"/>
        <v>35600</v>
      </c>
      <c r="D29" s="40"/>
      <c r="E29" s="40"/>
      <c r="F29" s="40">
        <v>1800</v>
      </c>
      <c r="G29" s="40"/>
      <c r="H29" s="39">
        <v>33500</v>
      </c>
      <c r="I29" s="39"/>
      <c r="J29" s="150"/>
      <c r="K29" s="39">
        <v>300</v>
      </c>
      <c r="L29" s="160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41"/>
      <c r="AC29" s="39"/>
      <c r="AF29" s="168"/>
      <c r="AG29" s="133"/>
      <c r="AH29" s="120">
        <f t="shared" si="6"/>
        <v>35600</v>
      </c>
      <c r="AI29" s="120">
        <f t="shared" si="7"/>
        <v>35600</v>
      </c>
    </row>
    <row r="30" spans="1:35" ht="14.25" customHeight="1">
      <c r="A30" s="125">
        <v>3114</v>
      </c>
      <c r="B30" s="56" t="s">
        <v>77</v>
      </c>
      <c r="C30" s="76">
        <f t="shared" si="4"/>
        <v>16500</v>
      </c>
      <c r="D30" s="40"/>
      <c r="E30" s="40"/>
      <c r="F30" s="40"/>
      <c r="G30" s="40"/>
      <c r="H30" s="39">
        <v>16500</v>
      </c>
      <c r="I30" s="39"/>
      <c r="J30" s="150"/>
      <c r="K30" s="39"/>
      <c r="L30" s="160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1"/>
      <c r="AC30" s="39"/>
      <c r="AF30" s="168"/>
      <c r="AG30" s="133"/>
      <c r="AH30" s="120">
        <f t="shared" si="6"/>
        <v>16500</v>
      </c>
      <c r="AI30" s="120">
        <f t="shared" si="7"/>
        <v>16500</v>
      </c>
    </row>
    <row r="31" spans="1:35" ht="14.25" customHeight="1">
      <c r="A31" s="125">
        <v>3121</v>
      </c>
      <c r="B31" s="56" t="s">
        <v>114</v>
      </c>
      <c r="C31" s="76">
        <f t="shared" si="4"/>
        <v>43500</v>
      </c>
      <c r="D31" s="40"/>
      <c r="E31" s="40"/>
      <c r="F31" s="40">
        <v>7000</v>
      </c>
      <c r="G31" s="40"/>
      <c r="H31" s="39">
        <v>23200</v>
      </c>
      <c r="I31" s="39">
        <v>12000</v>
      </c>
      <c r="J31" s="150"/>
      <c r="K31" s="39">
        <v>1300</v>
      </c>
      <c r="L31" s="160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1"/>
      <c r="AC31" s="39"/>
      <c r="AD31" s="72"/>
      <c r="AE31" s="72"/>
      <c r="AF31" s="168"/>
      <c r="AG31" s="133"/>
      <c r="AH31" s="120">
        <f t="shared" si="6"/>
        <v>43500</v>
      </c>
      <c r="AI31" s="120">
        <f t="shared" si="7"/>
        <v>43500</v>
      </c>
    </row>
    <row r="32" spans="1:35" ht="14.25" customHeight="1">
      <c r="A32" s="125">
        <v>31321</v>
      </c>
      <c r="B32" s="141" t="s">
        <v>78</v>
      </c>
      <c r="C32" s="76">
        <f t="shared" si="4"/>
        <v>469700</v>
      </c>
      <c r="D32" s="40"/>
      <c r="E32" s="40">
        <v>20000</v>
      </c>
      <c r="F32" s="40">
        <v>8000</v>
      </c>
      <c r="G32" s="40"/>
      <c r="H32" s="39">
        <v>440000</v>
      </c>
      <c r="I32" s="39"/>
      <c r="J32" s="150"/>
      <c r="K32" s="39">
        <v>1700</v>
      </c>
      <c r="L32" s="160"/>
      <c r="M32" s="39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/>
      <c r="AC32" s="70"/>
      <c r="AF32" s="168"/>
      <c r="AG32" s="133"/>
      <c r="AH32" s="120">
        <f t="shared" si="6"/>
        <v>469700</v>
      </c>
      <c r="AI32" s="120">
        <f t="shared" si="7"/>
        <v>469700</v>
      </c>
    </row>
    <row r="33" spans="1:35" ht="14.25" customHeight="1">
      <c r="A33" s="125">
        <v>31332</v>
      </c>
      <c r="B33" s="141" t="s">
        <v>79</v>
      </c>
      <c r="C33" s="76">
        <f t="shared" si="4"/>
        <v>60800</v>
      </c>
      <c r="D33" s="40"/>
      <c r="E33" s="40">
        <v>2300</v>
      </c>
      <c r="F33" s="40">
        <v>1700</v>
      </c>
      <c r="G33" s="40"/>
      <c r="H33" s="39">
        <v>56500</v>
      </c>
      <c r="I33" s="39"/>
      <c r="J33" s="150"/>
      <c r="K33" s="39">
        <v>300</v>
      </c>
      <c r="L33" s="160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1"/>
      <c r="AC33" s="39"/>
      <c r="AF33" s="168"/>
      <c r="AG33" s="133"/>
      <c r="AH33" s="120">
        <f t="shared" si="6"/>
        <v>60800</v>
      </c>
      <c r="AI33" s="120">
        <f t="shared" si="7"/>
        <v>60800</v>
      </c>
    </row>
    <row r="34" spans="1:35" ht="14.25" customHeight="1">
      <c r="A34" s="125">
        <v>31322</v>
      </c>
      <c r="B34" s="142" t="s">
        <v>126</v>
      </c>
      <c r="C34" s="76">
        <f t="shared" si="4"/>
        <v>10600</v>
      </c>
      <c r="D34" s="40"/>
      <c r="E34" s="40">
        <v>1000</v>
      </c>
      <c r="F34" s="40">
        <v>900</v>
      </c>
      <c r="G34" s="40"/>
      <c r="H34" s="39">
        <v>8500</v>
      </c>
      <c r="I34" s="39"/>
      <c r="J34" s="150"/>
      <c r="K34" s="39">
        <v>200</v>
      </c>
      <c r="L34" s="160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1"/>
      <c r="AC34" s="39"/>
      <c r="AF34" s="168"/>
      <c r="AG34" s="133"/>
      <c r="AH34" s="120">
        <f t="shared" si="6"/>
        <v>10600</v>
      </c>
      <c r="AI34" s="120">
        <f t="shared" si="7"/>
        <v>10600</v>
      </c>
    </row>
    <row r="35" spans="1:35" ht="14.25" customHeight="1">
      <c r="A35" s="125">
        <v>32121</v>
      </c>
      <c r="B35" s="142" t="s">
        <v>81</v>
      </c>
      <c r="C35" s="76">
        <f t="shared" si="4"/>
        <v>129600</v>
      </c>
      <c r="D35" s="40"/>
      <c r="E35" s="40">
        <v>13200</v>
      </c>
      <c r="F35" s="40">
        <v>1800</v>
      </c>
      <c r="G35" s="40"/>
      <c r="H35" s="39">
        <v>114000</v>
      </c>
      <c r="I35" s="39"/>
      <c r="J35" s="150"/>
      <c r="K35" s="39">
        <v>600</v>
      </c>
      <c r="L35" s="160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41"/>
      <c r="AC35" s="39"/>
      <c r="AF35" s="168"/>
      <c r="AG35" s="133"/>
      <c r="AH35" s="120">
        <f t="shared" si="6"/>
        <v>129600</v>
      </c>
      <c r="AI35" s="120">
        <f t="shared" si="7"/>
        <v>129600</v>
      </c>
    </row>
    <row r="36" spans="1:35" ht="36" customHeight="1">
      <c r="A36" s="126" t="s">
        <v>25</v>
      </c>
      <c r="B36" s="138" t="s">
        <v>26</v>
      </c>
      <c r="C36" s="76">
        <f t="shared" si="4"/>
        <v>613100</v>
      </c>
      <c r="D36" s="44">
        <f>SUM(D37:D96)</f>
        <v>139500</v>
      </c>
      <c r="E36" s="44">
        <f>SUM(E37:E96)</f>
        <v>0</v>
      </c>
      <c r="F36" s="44">
        <f>SUM(F37:F96)</f>
        <v>0</v>
      </c>
      <c r="G36" s="44">
        <f aca="true" t="shared" si="8" ref="G36:AG36">SUM(G37:G96)</f>
        <v>700</v>
      </c>
      <c r="H36" s="44">
        <f t="shared" si="8"/>
        <v>0</v>
      </c>
      <c r="I36" s="44">
        <f t="shared" si="8"/>
        <v>1000</v>
      </c>
      <c r="J36" s="149">
        <f t="shared" si="8"/>
        <v>26000</v>
      </c>
      <c r="K36" s="44">
        <f t="shared" si="8"/>
        <v>375000</v>
      </c>
      <c r="L36" s="159">
        <f t="shared" si="8"/>
        <v>0</v>
      </c>
      <c r="M36" s="44">
        <f t="shared" si="8"/>
        <v>28900</v>
      </c>
      <c r="N36" s="44">
        <f t="shared" si="8"/>
        <v>0</v>
      </c>
      <c r="O36" s="44">
        <f t="shared" si="8"/>
        <v>2000</v>
      </c>
      <c r="P36" s="44">
        <f t="shared" si="8"/>
        <v>0</v>
      </c>
      <c r="Q36" s="44">
        <f t="shared" si="8"/>
        <v>0</v>
      </c>
      <c r="R36" s="44">
        <f t="shared" si="8"/>
        <v>0</v>
      </c>
      <c r="S36" s="44">
        <f t="shared" si="8"/>
        <v>0</v>
      </c>
      <c r="T36" s="44">
        <f t="shared" si="8"/>
        <v>0</v>
      </c>
      <c r="U36" s="44">
        <f t="shared" si="8"/>
        <v>0</v>
      </c>
      <c r="V36" s="44">
        <f t="shared" si="8"/>
        <v>0</v>
      </c>
      <c r="W36" s="44">
        <f t="shared" si="8"/>
        <v>0</v>
      </c>
      <c r="X36" s="44">
        <f t="shared" si="8"/>
        <v>0</v>
      </c>
      <c r="Y36" s="44">
        <f t="shared" si="8"/>
        <v>0</v>
      </c>
      <c r="Z36" s="44">
        <f t="shared" si="8"/>
        <v>0</v>
      </c>
      <c r="AA36" s="44">
        <f t="shared" si="8"/>
        <v>0</v>
      </c>
      <c r="AB36" s="44">
        <f t="shared" si="8"/>
        <v>0</v>
      </c>
      <c r="AC36" s="44">
        <f t="shared" si="8"/>
        <v>0</v>
      </c>
      <c r="AD36" s="44">
        <f t="shared" si="8"/>
        <v>0</v>
      </c>
      <c r="AE36" s="44">
        <f t="shared" si="8"/>
        <v>0</v>
      </c>
      <c r="AF36" s="159">
        <f t="shared" si="8"/>
        <v>0</v>
      </c>
      <c r="AG36" s="132">
        <f t="shared" si="8"/>
        <v>40000</v>
      </c>
      <c r="AH36" s="119">
        <f>SUM(AH37:AH96)</f>
        <v>613100</v>
      </c>
      <c r="AI36" s="119">
        <f>SUM(AI37:AI96)</f>
        <v>613100</v>
      </c>
    </row>
    <row r="37" spans="1:35" ht="14.25" customHeight="1">
      <c r="A37" s="127">
        <v>32111</v>
      </c>
      <c r="B37" s="143" t="s">
        <v>27</v>
      </c>
      <c r="C37" s="76">
        <f t="shared" si="4"/>
        <v>11800</v>
      </c>
      <c r="D37" s="40">
        <v>4500</v>
      </c>
      <c r="E37" s="40"/>
      <c r="F37" s="40"/>
      <c r="G37" s="40"/>
      <c r="H37" s="42"/>
      <c r="I37" s="42">
        <v>300</v>
      </c>
      <c r="J37" s="150">
        <v>2000</v>
      </c>
      <c r="K37" s="39">
        <v>2000</v>
      </c>
      <c r="L37" s="160"/>
      <c r="M37" s="39">
        <v>3000</v>
      </c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41"/>
      <c r="AC37" s="39"/>
      <c r="AF37" s="168"/>
      <c r="AG37" s="133"/>
      <c r="AH37" s="120">
        <f aca="true" t="shared" si="9" ref="AH37:AH68">C37</f>
        <v>11800</v>
      </c>
      <c r="AI37" s="120">
        <f aca="true" t="shared" si="10" ref="AI37:AI68">C37</f>
        <v>11800</v>
      </c>
    </row>
    <row r="38" spans="1:35" ht="14.25" customHeight="1">
      <c r="A38" s="127">
        <v>32112</v>
      </c>
      <c r="B38" s="143" t="s">
        <v>80</v>
      </c>
      <c r="C38" s="76">
        <f t="shared" si="4"/>
        <v>0</v>
      </c>
      <c r="D38" s="40">
        <v>0</v>
      </c>
      <c r="E38" s="40"/>
      <c r="F38" s="40"/>
      <c r="G38" s="40"/>
      <c r="H38" s="42"/>
      <c r="I38" s="42"/>
      <c r="J38" s="150"/>
      <c r="K38" s="39"/>
      <c r="L38" s="160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1"/>
      <c r="AC38" s="39"/>
      <c r="AD38" s="72"/>
      <c r="AE38" s="72"/>
      <c r="AF38" s="168"/>
      <c r="AG38" s="133"/>
      <c r="AH38" s="120">
        <f t="shared" si="9"/>
        <v>0</v>
      </c>
      <c r="AI38" s="120">
        <f t="shared" si="10"/>
        <v>0</v>
      </c>
    </row>
    <row r="39" spans="1:35" ht="14.25" customHeight="1">
      <c r="A39" s="127">
        <v>32113</v>
      </c>
      <c r="B39" s="143" t="s">
        <v>28</v>
      </c>
      <c r="C39" s="76">
        <f t="shared" si="4"/>
        <v>5000</v>
      </c>
      <c r="D39" s="40">
        <v>5000</v>
      </c>
      <c r="E39" s="40"/>
      <c r="F39" s="40"/>
      <c r="G39" s="40"/>
      <c r="H39" s="42"/>
      <c r="I39" s="42"/>
      <c r="J39" s="150"/>
      <c r="K39" s="39"/>
      <c r="L39" s="160"/>
      <c r="M39" s="39"/>
      <c r="N39" s="70"/>
      <c r="O39" s="70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4"/>
      <c r="AC39" s="73"/>
      <c r="AF39" s="168"/>
      <c r="AG39" s="133"/>
      <c r="AH39" s="120">
        <f t="shared" si="9"/>
        <v>5000</v>
      </c>
      <c r="AI39" s="120">
        <f t="shared" si="10"/>
        <v>5000</v>
      </c>
    </row>
    <row r="40" spans="1:35" ht="14.25" customHeight="1">
      <c r="A40" s="127">
        <v>32115</v>
      </c>
      <c r="B40" s="143" t="s">
        <v>29</v>
      </c>
      <c r="C40" s="76">
        <f t="shared" si="4"/>
        <v>8000</v>
      </c>
      <c r="D40" s="40">
        <v>4000</v>
      </c>
      <c r="E40" s="40"/>
      <c r="F40" s="40"/>
      <c r="G40" s="40"/>
      <c r="H40" s="42"/>
      <c r="I40" s="42">
        <v>200</v>
      </c>
      <c r="J40" s="150">
        <v>1800</v>
      </c>
      <c r="K40" s="39">
        <v>1000</v>
      </c>
      <c r="L40" s="160"/>
      <c r="M40" s="39">
        <v>1000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1"/>
      <c r="AC40" s="39"/>
      <c r="AD40" s="69"/>
      <c r="AE40" s="69"/>
      <c r="AF40" s="168"/>
      <c r="AG40" s="133"/>
      <c r="AH40" s="120">
        <f t="shared" si="9"/>
        <v>8000</v>
      </c>
      <c r="AI40" s="120">
        <f t="shared" si="10"/>
        <v>8000</v>
      </c>
    </row>
    <row r="41" spans="1:35" ht="14.25" customHeight="1">
      <c r="A41" s="127">
        <v>32119</v>
      </c>
      <c r="B41" s="143" t="s">
        <v>122</v>
      </c>
      <c r="C41" s="76">
        <f t="shared" si="4"/>
        <v>0</v>
      </c>
      <c r="D41" s="40">
        <v>0</v>
      </c>
      <c r="E41" s="40"/>
      <c r="F41" s="40"/>
      <c r="G41" s="40"/>
      <c r="H41" s="42"/>
      <c r="I41" s="42"/>
      <c r="J41" s="150"/>
      <c r="K41" s="39"/>
      <c r="L41" s="160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41"/>
      <c r="AC41" s="39"/>
      <c r="AD41" s="69"/>
      <c r="AE41" s="69"/>
      <c r="AF41" s="168"/>
      <c r="AG41" s="133"/>
      <c r="AH41" s="120">
        <f t="shared" si="9"/>
        <v>0</v>
      </c>
      <c r="AI41" s="120">
        <f t="shared" si="10"/>
        <v>0</v>
      </c>
    </row>
    <row r="42" spans="1:35" ht="14.25" customHeight="1">
      <c r="A42" s="127">
        <v>32121</v>
      </c>
      <c r="B42" s="143" t="s">
        <v>81</v>
      </c>
      <c r="C42" s="76">
        <f t="shared" si="4"/>
        <v>0</v>
      </c>
      <c r="D42" s="40"/>
      <c r="E42" s="40"/>
      <c r="F42" s="40"/>
      <c r="G42" s="40"/>
      <c r="H42" s="42"/>
      <c r="I42" s="42"/>
      <c r="J42" s="150"/>
      <c r="K42" s="39"/>
      <c r="L42" s="16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1"/>
      <c r="AC42" s="39"/>
      <c r="AD42" s="69"/>
      <c r="AE42" s="69"/>
      <c r="AF42" s="168"/>
      <c r="AG42" s="133"/>
      <c r="AH42" s="120">
        <f t="shared" si="9"/>
        <v>0</v>
      </c>
      <c r="AI42" s="120">
        <f t="shared" si="10"/>
        <v>0</v>
      </c>
    </row>
    <row r="43" spans="1:35" ht="14.25" customHeight="1">
      <c r="A43" s="127">
        <v>32131</v>
      </c>
      <c r="B43" s="143" t="s">
        <v>30</v>
      </c>
      <c r="C43" s="76">
        <f t="shared" si="4"/>
        <v>1500</v>
      </c>
      <c r="D43" s="40">
        <v>1500</v>
      </c>
      <c r="E43" s="40"/>
      <c r="F43" s="40"/>
      <c r="G43" s="40"/>
      <c r="H43" s="42"/>
      <c r="I43" s="42"/>
      <c r="J43" s="150"/>
      <c r="K43" s="39"/>
      <c r="L43" s="160"/>
      <c r="M43" s="39"/>
      <c r="N43" s="75"/>
      <c r="O43" s="75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73"/>
      <c r="AF43" s="168"/>
      <c r="AG43" s="133"/>
      <c r="AH43" s="120">
        <f t="shared" si="9"/>
        <v>1500</v>
      </c>
      <c r="AI43" s="120">
        <f t="shared" si="10"/>
        <v>1500</v>
      </c>
    </row>
    <row r="44" spans="1:35" ht="14.25" customHeight="1">
      <c r="A44" s="127">
        <v>32132</v>
      </c>
      <c r="B44" s="143" t="s">
        <v>31</v>
      </c>
      <c r="C44" s="76">
        <f t="shared" si="4"/>
        <v>0</v>
      </c>
      <c r="D44" s="40"/>
      <c r="E44" s="40"/>
      <c r="F44" s="40"/>
      <c r="G44" s="40"/>
      <c r="H44" s="42"/>
      <c r="I44" s="42"/>
      <c r="J44" s="150"/>
      <c r="K44" s="39"/>
      <c r="L44" s="160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1"/>
      <c r="AC44" s="39"/>
      <c r="AD44" s="69"/>
      <c r="AE44" s="69"/>
      <c r="AF44" s="168"/>
      <c r="AG44" s="133"/>
      <c r="AH44" s="120">
        <f t="shared" si="9"/>
        <v>0</v>
      </c>
      <c r="AI44" s="120">
        <f t="shared" si="10"/>
        <v>0</v>
      </c>
    </row>
    <row r="45" spans="1:35" ht="14.25" customHeight="1">
      <c r="A45" s="127">
        <v>32141</v>
      </c>
      <c r="B45" s="143" t="s">
        <v>104</v>
      </c>
      <c r="C45" s="76">
        <f t="shared" si="4"/>
        <v>3500</v>
      </c>
      <c r="D45" s="40">
        <v>300</v>
      </c>
      <c r="E45" s="40"/>
      <c r="F45" s="40"/>
      <c r="G45" s="40"/>
      <c r="H45" s="42"/>
      <c r="I45" s="42"/>
      <c r="J45" s="150">
        <v>2200</v>
      </c>
      <c r="K45" s="39">
        <v>1000</v>
      </c>
      <c r="L45" s="160"/>
      <c r="M45" s="39"/>
      <c r="N45" s="70"/>
      <c r="O45" s="70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73"/>
      <c r="AF45" s="168"/>
      <c r="AG45" s="133"/>
      <c r="AH45" s="120">
        <f t="shared" si="9"/>
        <v>3500</v>
      </c>
      <c r="AI45" s="120">
        <f t="shared" si="10"/>
        <v>3500</v>
      </c>
    </row>
    <row r="46" spans="1:35" ht="14.25" customHeight="1">
      <c r="A46" s="127">
        <v>32149</v>
      </c>
      <c r="B46" s="143" t="s">
        <v>105</v>
      </c>
      <c r="C46" s="76">
        <f t="shared" si="4"/>
        <v>0</v>
      </c>
      <c r="D46" s="40"/>
      <c r="E46" s="40"/>
      <c r="F46" s="40"/>
      <c r="G46" s="40"/>
      <c r="H46" s="42"/>
      <c r="I46" s="42"/>
      <c r="J46" s="150"/>
      <c r="K46" s="39"/>
      <c r="L46" s="160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1"/>
      <c r="AC46" s="39"/>
      <c r="AD46" s="69"/>
      <c r="AE46" s="69"/>
      <c r="AF46" s="168"/>
      <c r="AG46" s="133"/>
      <c r="AH46" s="120">
        <f t="shared" si="9"/>
        <v>0</v>
      </c>
      <c r="AI46" s="120">
        <f t="shared" si="10"/>
        <v>0</v>
      </c>
    </row>
    <row r="47" spans="1:35" ht="14.25" customHeight="1">
      <c r="A47" s="127">
        <v>32211</v>
      </c>
      <c r="B47" s="143" t="s">
        <v>32</v>
      </c>
      <c r="C47" s="76">
        <f t="shared" si="4"/>
        <v>5200</v>
      </c>
      <c r="D47" s="40">
        <v>5000</v>
      </c>
      <c r="E47" s="40"/>
      <c r="F47" s="40"/>
      <c r="G47" s="40"/>
      <c r="H47" s="42"/>
      <c r="I47" s="42">
        <v>200</v>
      </c>
      <c r="J47" s="150">
        <v>0</v>
      </c>
      <c r="K47" s="39"/>
      <c r="L47" s="160"/>
      <c r="M47" s="39"/>
      <c r="N47" s="39"/>
      <c r="O47" s="39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70"/>
      <c r="AF47" s="168"/>
      <c r="AG47" s="133"/>
      <c r="AH47" s="120">
        <f t="shared" si="9"/>
        <v>5200</v>
      </c>
      <c r="AI47" s="120">
        <f t="shared" si="10"/>
        <v>5200</v>
      </c>
    </row>
    <row r="48" spans="1:35" ht="14.25" customHeight="1">
      <c r="A48" s="127">
        <v>32212</v>
      </c>
      <c r="B48" s="143" t="s">
        <v>160</v>
      </c>
      <c r="C48" s="76">
        <f t="shared" si="4"/>
        <v>2800</v>
      </c>
      <c r="D48" s="40">
        <v>2800</v>
      </c>
      <c r="E48" s="40"/>
      <c r="F48" s="40"/>
      <c r="G48" s="40"/>
      <c r="H48" s="42"/>
      <c r="I48" s="42"/>
      <c r="J48" s="150"/>
      <c r="K48" s="39"/>
      <c r="L48" s="160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1"/>
      <c r="AC48" s="39"/>
      <c r="AF48" s="168"/>
      <c r="AG48" s="133"/>
      <c r="AH48" s="120">
        <f t="shared" si="9"/>
        <v>2800</v>
      </c>
      <c r="AI48" s="120">
        <f t="shared" si="10"/>
        <v>2800</v>
      </c>
    </row>
    <row r="49" spans="1:35" ht="14.25" customHeight="1">
      <c r="A49" s="127">
        <v>32214</v>
      </c>
      <c r="B49" s="143" t="s">
        <v>33</v>
      </c>
      <c r="C49" s="76">
        <f t="shared" si="4"/>
        <v>10800</v>
      </c>
      <c r="D49" s="40">
        <v>4800</v>
      </c>
      <c r="E49" s="40"/>
      <c r="F49" s="40"/>
      <c r="G49" s="40"/>
      <c r="H49" s="42"/>
      <c r="I49" s="42"/>
      <c r="J49" s="150"/>
      <c r="K49" s="39">
        <v>6000</v>
      </c>
      <c r="L49" s="160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1"/>
      <c r="AC49" s="39"/>
      <c r="AF49" s="168"/>
      <c r="AG49" s="133"/>
      <c r="AH49" s="120">
        <f t="shared" si="9"/>
        <v>10800</v>
      </c>
      <c r="AI49" s="120">
        <f t="shared" si="10"/>
        <v>10800</v>
      </c>
    </row>
    <row r="50" spans="1:35" ht="14.25" customHeight="1">
      <c r="A50" s="127">
        <v>32216</v>
      </c>
      <c r="B50" s="143" t="s">
        <v>35</v>
      </c>
      <c r="C50" s="76">
        <f t="shared" si="4"/>
        <v>6000</v>
      </c>
      <c r="D50" s="40">
        <v>6000</v>
      </c>
      <c r="E50" s="40"/>
      <c r="F50" s="40"/>
      <c r="G50" s="40"/>
      <c r="H50" s="42"/>
      <c r="I50" s="42"/>
      <c r="J50" s="150"/>
      <c r="K50" s="39"/>
      <c r="L50" s="160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1"/>
      <c r="AC50" s="39"/>
      <c r="AF50" s="168"/>
      <c r="AG50" s="133"/>
      <c r="AH50" s="120">
        <f t="shared" si="9"/>
        <v>6000</v>
      </c>
      <c r="AI50" s="120">
        <f t="shared" si="10"/>
        <v>6000</v>
      </c>
    </row>
    <row r="51" spans="1:35" ht="14.25" customHeight="1">
      <c r="A51" s="127">
        <v>32219</v>
      </c>
      <c r="B51" s="143" t="s">
        <v>36</v>
      </c>
      <c r="C51" s="76">
        <f t="shared" si="4"/>
        <v>26500</v>
      </c>
      <c r="D51" s="40">
        <v>18800</v>
      </c>
      <c r="E51" s="40"/>
      <c r="F51" s="40"/>
      <c r="G51" s="40">
        <v>700</v>
      </c>
      <c r="H51" s="42"/>
      <c r="I51" s="42">
        <v>300</v>
      </c>
      <c r="J51" s="150">
        <v>4700</v>
      </c>
      <c r="K51" s="39">
        <v>1000</v>
      </c>
      <c r="L51" s="160"/>
      <c r="M51" s="39">
        <v>1000</v>
      </c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41"/>
      <c r="AC51" s="39"/>
      <c r="AF51" s="168"/>
      <c r="AG51" s="133"/>
      <c r="AH51" s="120">
        <f t="shared" si="9"/>
        <v>26500</v>
      </c>
      <c r="AI51" s="120">
        <f t="shared" si="10"/>
        <v>26500</v>
      </c>
    </row>
    <row r="52" spans="1:35" ht="14.25" customHeight="1">
      <c r="A52" s="127">
        <v>32224</v>
      </c>
      <c r="B52" s="143" t="s">
        <v>82</v>
      </c>
      <c r="C52" s="76">
        <f t="shared" si="4"/>
        <v>236000</v>
      </c>
      <c r="D52" s="40"/>
      <c r="E52" s="40"/>
      <c r="F52" s="40"/>
      <c r="G52" s="40"/>
      <c r="H52" s="42"/>
      <c r="I52" s="42"/>
      <c r="J52" s="150"/>
      <c r="K52" s="39">
        <v>236000</v>
      </c>
      <c r="L52" s="160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41"/>
      <c r="AC52" s="39"/>
      <c r="AF52" s="168"/>
      <c r="AG52" s="133"/>
      <c r="AH52" s="120">
        <f t="shared" si="9"/>
        <v>236000</v>
      </c>
      <c r="AI52" s="120">
        <f t="shared" si="10"/>
        <v>236000</v>
      </c>
    </row>
    <row r="53" spans="1:35" ht="14.25" customHeight="1">
      <c r="A53" s="127">
        <v>32234</v>
      </c>
      <c r="B53" s="143" t="s">
        <v>83</v>
      </c>
      <c r="C53" s="76">
        <f t="shared" si="4"/>
        <v>300</v>
      </c>
      <c r="D53" s="40">
        <v>300</v>
      </c>
      <c r="E53" s="40"/>
      <c r="F53" s="40"/>
      <c r="G53" s="40"/>
      <c r="H53" s="42"/>
      <c r="I53" s="42"/>
      <c r="J53" s="150"/>
      <c r="K53" s="39"/>
      <c r="L53" s="160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41"/>
      <c r="AC53" s="39"/>
      <c r="AF53" s="168"/>
      <c r="AG53" s="133"/>
      <c r="AH53" s="120">
        <f t="shared" si="9"/>
        <v>300</v>
      </c>
      <c r="AI53" s="120">
        <f t="shared" si="10"/>
        <v>300</v>
      </c>
    </row>
    <row r="54" spans="1:35" ht="14.25" customHeight="1">
      <c r="A54" s="127">
        <v>32241</v>
      </c>
      <c r="B54" s="143" t="s">
        <v>164</v>
      </c>
      <c r="C54" s="76">
        <f t="shared" si="4"/>
        <v>0</v>
      </c>
      <c r="D54" s="40"/>
      <c r="E54" s="40"/>
      <c r="F54" s="40"/>
      <c r="G54" s="40"/>
      <c r="H54" s="42"/>
      <c r="I54" s="42"/>
      <c r="J54" s="150"/>
      <c r="K54" s="39"/>
      <c r="L54" s="160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41"/>
      <c r="AC54" s="39"/>
      <c r="AF54" s="168"/>
      <c r="AG54" s="133"/>
      <c r="AH54" s="120">
        <f t="shared" si="9"/>
        <v>0</v>
      </c>
      <c r="AI54" s="120">
        <f t="shared" si="10"/>
        <v>0</v>
      </c>
    </row>
    <row r="55" spans="1:35" ht="14.25" customHeight="1">
      <c r="A55" s="127">
        <v>32242</v>
      </c>
      <c r="B55" s="143" t="s">
        <v>163</v>
      </c>
      <c r="C55" s="76">
        <f t="shared" si="4"/>
        <v>0</v>
      </c>
      <c r="D55" s="40"/>
      <c r="E55" s="40"/>
      <c r="F55" s="40"/>
      <c r="G55" s="40"/>
      <c r="H55" s="42"/>
      <c r="I55" s="42"/>
      <c r="J55" s="150"/>
      <c r="K55" s="39"/>
      <c r="L55" s="160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41"/>
      <c r="AC55" s="39"/>
      <c r="AF55" s="168"/>
      <c r="AG55" s="133"/>
      <c r="AH55" s="120">
        <f t="shared" si="9"/>
        <v>0</v>
      </c>
      <c r="AI55" s="120">
        <f t="shared" si="10"/>
        <v>0</v>
      </c>
    </row>
    <row r="56" spans="1:35" ht="14.25" customHeight="1">
      <c r="A56" s="127">
        <v>32244</v>
      </c>
      <c r="B56" s="143" t="s">
        <v>165</v>
      </c>
      <c r="C56" s="76">
        <f t="shared" si="4"/>
        <v>0</v>
      </c>
      <c r="D56" s="40"/>
      <c r="E56" s="40"/>
      <c r="F56" s="40"/>
      <c r="G56" s="40"/>
      <c r="H56" s="42"/>
      <c r="I56" s="42"/>
      <c r="J56" s="150"/>
      <c r="K56" s="39"/>
      <c r="L56" s="160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41"/>
      <c r="AC56" s="39"/>
      <c r="AF56" s="168"/>
      <c r="AG56" s="133"/>
      <c r="AH56" s="120">
        <f t="shared" si="9"/>
        <v>0</v>
      </c>
      <c r="AI56" s="120">
        <f t="shared" si="10"/>
        <v>0</v>
      </c>
    </row>
    <row r="57" spans="1:35" ht="14.25" customHeight="1">
      <c r="A57" s="127">
        <v>32251</v>
      </c>
      <c r="B57" s="143" t="s">
        <v>40</v>
      </c>
      <c r="C57" s="76">
        <f t="shared" si="4"/>
        <v>14900</v>
      </c>
      <c r="D57" s="40">
        <v>500</v>
      </c>
      <c r="E57" s="40"/>
      <c r="F57" s="40"/>
      <c r="G57" s="40"/>
      <c r="H57" s="42"/>
      <c r="I57" s="42"/>
      <c r="J57" s="150"/>
      <c r="K57" s="39"/>
      <c r="L57" s="160"/>
      <c r="M57" s="39">
        <v>14400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41"/>
      <c r="AC57" s="39"/>
      <c r="AF57" s="168"/>
      <c r="AG57" s="133"/>
      <c r="AH57" s="120">
        <f t="shared" si="9"/>
        <v>14900</v>
      </c>
      <c r="AI57" s="120">
        <f t="shared" si="10"/>
        <v>14900</v>
      </c>
    </row>
    <row r="58" spans="1:35" ht="14.25" customHeight="1">
      <c r="A58" s="127">
        <v>32271</v>
      </c>
      <c r="B58" s="143" t="s">
        <v>34</v>
      </c>
      <c r="C58" s="76">
        <f t="shared" si="4"/>
        <v>3000</v>
      </c>
      <c r="D58" s="40">
        <v>2000</v>
      </c>
      <c r="E58" s="40"/>
      <c r="F58" s="40"/>
      <c r="G58" s="40"/>
      <c r="H58" s="42"/>
      <c r="I58" s="42"/>
      <c r="J58" s="150"/>
      <c r="K58" s="39">
        <v>1000</v>
      </c>
      <c r="L58" s="160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41"/>
      <c r="AC58" s="39"/>
      <c r="AF58" s="168"/>
      <c r="AG58" s="133"/>
      <c r="AH58" s="120">
        <f t="shared" si="9"/>
        <v>3000</v>
      </c>
      <c r="AI58" s="120">
        <f t="shared" si="10"/>
        <v>3000</v>
      </c>
    </row>
    <row r="59" spans="1:35" ht="14.25" customHeight="1">
      <c r="A59" s="127">
        <v>32311</v>
      </c>
      <c r="B59" s="143" t="s">
        <v>41</v>
      </c>
      <c r="C59" s="76">
        <f t="shared" si="4"/>
        <v>14000</v>
      </c>
      <c r="D59" s="40">
        <v>14000</v>
      </c>
      <c r="E59" s="40"/>
      <c r="F59" s="40"/>
      <c r="G59" s="40"/>
      <c r="H59" s="42"/>
      <c r="I59" s="42"/>
      <c r="J59" s="150"/>
      <c r="K59" s="39"/>
      <c r="L59" s="160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41"/>
      <c r="AC59" s="39"/>
      <c r="AF59" s="168"/>
      <c r="AG59" s="133"/>
      <c r="AH59" s="120">
        <f t="shared" si="9"/>
        <v>14000</v>
      </c>
      <c r="AI59" s="120">
        <f t="shared" si="10"/>
        <v>14000</v>
      </c>
    </row>
    <row r="60" spans="1:35" ht="14.25" customHeight="1">
      <c r="A60" s="127">
        <v>32312</v>
      </c>
      <c r="B60" s="143" t="s">
        <v>42</v>
      </c>
      <c r="C60" s="76">
        <f t="shared" si="4"/>
        <v>0</v>
      </c>
      <c r="D60" s="40"/>
      <c r="E60" s="40"/>
      <c r="F60" s="40"/>
      <c r="G60" s="40"/>
      <c r="H60" s="42"/>
      <c r="I60" s="42"/>
      <c r="J60" s="150"/>
      <c r="K60" s="39"/>
      <c r="L60" s="160"/>
      <c r="M60" s="39"/>
      <c r="N60" s="39"/>
      <c r="O60" s="39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81"/>
      <c r="AC60" s="75"/>
      <c r="AF60" s="168"/>
      <c r="AG60" s="133"/>
      <c r="AH60" s="120">
        <f t="shared" si="9"/>
        <v>0</v>
      </c>
      <c r="AI60" s="120">
        <f t="shared" si="10"/>
        <v>0</v>
      </c>
    </row>
    <row r="61" spans="1:35" ht="14.25" customHeight="1">
      <c r="A61" s="127">
        <v>32313</v>
      </c>
      <c r="B61" s="143" t="s">
        <v>43</v>
      </c>
      <c r="C61" s="76">
        <f t="shared" si="4"/>
        <v>1550</v>
      </c>
      <c r="D61" s="40">
        <v>1550</v>
      </c>
      <c r="E61" s="40"/>
      <c r="F61" s="40"/>
      <c r="G61" s="40"/>
      <c r="H61" s="42"/>
      <c r="I61" s="42"/>
      <c r="J61" s="150"/>
      <c r="K61" s="39"/>
      <c r="L61" s="160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41"/>
      <c r="AC61" s="39"/>
      <c r="AD61" s="69"/>
      <c r="AE61" s="69"/>
      <c r="AF61" s="168"/>
      <c r="AG61" s="133"/>
      <c r="AH61" s="120">
        <f t="shared" si="9"/>
        <v>1550</v>
      </c>
      <c r="AI61" s="120">
        <f t="shared" si="10"/>
        <v>1550</v>
      </c>
    </row>
    <row r="62" spans="1:35" ht="14.25" customHeight="1">
      <c r="A62" s="127">
        <v>32319</v>
      </c>
      <c r="B62" s="143" t="s">
        <v>127</v>
      </c>
      <c r="C62" s="76">
        <f t="shared" si="4"/>
        <v>1500</v>
      </c>
      <c r="D62" s="40">
        <v>1500</v>
      </c>
      <c r="E62" s="40"/>
      <c r="F62" s="40"/>
      <c r="G62" s="40"/>
      <c r="H62" s="42"/>
      <c r="I62" s="42"/>
      <c r="J62" s="150"/>
      <c r="K62" s="39"/>
      <c r="L62" s="160"/>
      <c r="M62" s="39"/>
      <c r="N62" s="39"/>
      <c r="O62" s="39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1"/>
      <c r="AC62" s="70"/>
      <c r="AD62" s="12"/>
      <c r="AE62" s="12"/>
      <c r="AF62" s="168"/>
      <c r="AG62" s="133"/>
      <c r="AH62" s="120">
        <f t="shared" si="9"/>
        <v>1500</v>
      </c>
      <c r="AI62" s="120">
        <f t="shared" si="10"/>
        <v>1500</v>
      </c>
    </row>
    <row r="63" spans="1:35" ht="14.25" customHeight="1">
      <c r="A63" s="127">
        <v>32321</v>
      </c>
      <c r="B63" s="143" t="s">
        <v>141</v>
      </c>
      <c r="C63" s="76">
        <f t="shared" si="4"/>
        <v>5000</v>
      </c>
      <c r="D63" s="40">
        <v>1000</v>
      </c>
      <c r="E63" s="40"/>
      <c r="F63" s="40"/>
      <c r="G63" s="40"/>
      <c r="H63" s="42"/>
      <c r="I63" s="42"/>
      <c r="J63" s="150">
        <v>2000</v>
      </c>
      <c r="K63" s="39"/>
      <c r="L63" s="160"/>
      <c r="M63" s="39">
        <v>2000</v>
      </c>
      <c r="N63" s="39"/>
      <c r="O63" s="39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1"/>
      <c r="AC63" s="70"/>
      <c r="AF63" s="168"/>
      <c r="AG63" s="133"/>
      <c r="AH63" s="120">
        <f t="shared" si="9"/>
        <v>5000</v>
      </c>
      <c r="AI63" s="120">
        <f t="shared" si="10"/>
        <v>5000</v>
      </c>
    </row>
    <row r="64" spans="1:35" ht="14.25" customHeight="1">
      <c r="A64" s="127">
        <v>32322</v>
      </c>
      <c r="B64" s="143" t="s">
        <v>161</v>
      </c>
      <c r="C64" s="76">
        <f t="shared" si="4"/>
        <v>9900</v>
      </c>
      <c r="D64" s="40">
        <v>1900</v>
      </c>
      <c r="E64" s="40"/>
      <c r="F64" s="40"/>
      <c r="G64" s="40"/>
      <c r="H64" s="42"/>
      <c r="I64" s="42"/>
      <c r="J64" s="150">
        <v>2000</v>
      </c>
      <c r="K64" s="39">
        <v>1000</v>
      </c>
      <c r="L64" s="160"/>
      <c r="M64" s="39">
        <v>3000</v>
      </c>
      <c r="N64" s="39"/>
      <c r="O64" s="39">
        <v>2000</v>
      </c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41"/>
      <c r="AC64" s="39"/>
      <c r="AF64" s="168"/>
      <c r="AG64" s="133"/>
      <c r="AH64" s="120">
        <f t="shared" si="9"/>
        <v>9900</v>
      </c>
      <c r="AI64" s="120">
        <f t="shared" si="10"/>
        <v>9900</v>
      </c>
    </row>
    <row r="65" spans="1:35" ht="14.25" customHeight="1">
      <c r="A65" s="127">
        <v>32329</v>
      </c>
      <c r="B65" s="143" t="s">
        <v>162</v>
      </c>
      <c r="C65" s="76">
        <f t="shared" si="4"/>
        <v>0</v>
      </c>
      <c r="D65" s="40"/>
      <c r="E65" s="40"/>
      <c r="F65" s="40"/>
      <c r="G65" s="40"/>
      <c r="H65" s="42"/>
      <c r="I65" s="42"/>
      <c r="J65" s="150"/>
      <c r="K65" s="39"/>
      <c r="L65" s="160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41"/>
      <c r="AC65" s="39"/>
      <c r="AF65" s="168"/>
      <c r="AG65" s="133"/>
      <c r="AH65" s="120">
        <f t="shared" si="9"/>
        <v>0</v>
      </c>
      <c r="AI65" s="120">
        <f t="shared" si="10"/>
        <v>0</v>
      </c>
    </row>
    <row r="66" spans="1:35" ht="14.25" customHeight="1">
      <c r="A66" s="127">
        <v>32331</v>
      </c>
      <c r="B66" s="143" t="s">
        <v>84</v>
      </c>
      <c r="C66" s="76">
        <f t="shared" si="4"/>
        <v>0</v>
      </c>
      <c r="D66" s="40"/>
      <c r="E66" s="40"/>
      <c r="F66" s="40"/>
      <c r="G66" s="40"/>
      <c r="H66" s="42"/>
      <c r="I66" s="42"/>
      <c r="J66" s="150"/>
      <c r="K66" s="39"/>
      <c r="L66" s="160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41"/>
      <c r="AC66" s="39"/>
      <c r="AF66" s="168"/>
      <c r="AG66" s="133"/>
      <c r="AH66" s="120">
        <f t="shared" si="9"/>
        <v>0</v>
      </c>
      <c r="AI66" s="120">
        <f t="shared" si="10"/>
        <v>0</v>
      </c>
    </row>
    <row r="67" spans="1:35" ht="14.25" customHeight="1">
      <c r="A67" s="127">
        <v>32332</v>
      </c>
      <c r="B67" s="143" t="s">
        <v>45</v>
      </c>
      <c r="C67" s="76">
        <f t="shared" si="4"/>
        <v>200</v>
      </c>
      <c r="D67" s="40">
        <v>200</v>
      </c>
      <c r="E67" s="40"/>
      <c r="F67" s="40"/>
      <c r="G67" s="40"/>
      <c r="H67" s="42"/>
      <c r="I67" s="42"/>
      <c r="J67" s="150"/>
      <c r="K67" s="39"/>
      <c r="L67" s="160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41"/>
      <c r="AC67" s="39"/>
      <c r="AF67" s="168"/>
      <c r="AG67" s="133"/>
      <c r="AH67" s="120">
        <f t="shared" si="9"/>
        <v>200</v>
      </c>
      <c r="AI67" s="120">
        <f t="shared" si="10"/>
        <v>200</v>
      </c>
    </row>
    <row r="68" spans="1:35" ht="14.25" customHeight="1">
      <c r="A68" s="127">
        <v>32341</v>
      </c>
      <c r="B68" s="143" t="s">
        <v>46</v>
      </c>
      <c r="C68" s="76">
        <f t="shared" si="4"/>
        <v>7000</v>
      </c>
      <c r="D68" s="40">
        <v>7000</v>
      </c>
      <c r="E68" s="40"/>
      <c r="F68" s="40"/>
      <c r="G68" s="40"/>
      <c r="H68" s="42"/>
      <c r="I68" s="42"/>
      <c r="J68" s="150"/>
      <c r="K68" s="39"/>
      <c r="L68" s="160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41"/>
      <c r="AC68" s="39"/>
      <c r="AF68" s="168"/>
      <c r="AG68" s="133"/>
      <c r="AH68" s="120">
        <f t="shared" si="9"/>
        <v>7000</v>
      </c>
      <c r="AI68" s="120">
        <f t="shared" si="10"/>
        <v>7000</v>
      </c>
    </row>
    <row r="69" spans="1:35" ht="14.25" customHeight="1">
      <c r="A69" s="127">
        <v>32342</v>
      </c>
      <c r="B69" s="143" t="s">
        <v>47</v>
      </c>
      <c r="C69" s="76">
        <f t="shared" si="4"/>
        <v>12000</v>
      </c>
      <c r="D69" s="40">
        <v>12000</v>
      </c>
      <c r="E69" s="40"/>
      <c r="F69" s="40"/>
      <c r="G69" s="40"/>
      <c r="H69" s="42"/>
      <c r="I69" s="42"/>
      <c r="J69" s="150"/>
      <c r="K69" s="39"/>
      <c r="L69" s="160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41"/>
      <c r="AC69" s="39"/>
      <c r="AF69" s="168"/>
      <c r="AG69" s="133"/>
      <c r="AH69" s="120">
        <f aca="true" t="shared" si="11" ref="AH69:AH96">C69</f>
        <v>12000</v>
      </c>
      <c r="AI69" s="120">
        <f aca="true" t="shared" si="12" ref="AI69:AI96">C69</f>
        <v>12000</v>
      </c>
    </row>
    <row r="70" spans="1:35" ht="14.25" customHeight="1">
      <c r="A70" s="127">
        <v>32343</v>
      </c>
      <c r="B70" s="143" t="s">
        <v>48</v>
      </c>
      <c r="C70" s="76">
        <f t="shared" si="4"/>
        <v>750</v>
      </c>
      <c r="D70" s="40">
        <v>750</v>
      </c>
      <c r="E70" s="40"/>
      <c r="F70" s="40"/>
      <c r="G70" s="40"/>
      <c r="H70" s="42"/>
      <c r="I70" s="42"/>
      <c r="J70" s="150"/>
      <c r="K70" s="39"/>
      <c r="L70" s="160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41"/>
      <c r="AC70" s="39"/>
      <c r="AF70" s="168"/>
      <c r="AG70" s="133"/>
      <c r="AH70" s="120">
        <f t="shared" si="11"/>
        <v>750</v>
      </c>
      <c r="AI70" s="120">
        <f t="shared" si="12"/>
        <v>750</v>
      </c>
    </row>
    <row r="71" spans="1:35" ht="14.25" customHeight="1">
      <c r="A71" s="127">
        <v>32344</v>
      </c>
      <c r="B71" s="143" t="s">
        <v>49</v>
      </c>
      <c r="C71" s="76">
        <f t="shared" si="4"/>
        <v>0</v>
      </c>
      <c r="D71" s="40"/>
      <c r="E71" s="40"/>
      <c r="F71" s="40"/>
      <c r="G71" s="40"/>
      <c r="H71" s="42"/>
      <c r="I71" s="42"/>
      <c r="J71" s="150"/>
      <c r="K71" s="39"/>
      <c r="L71" s="160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41"/>
      <c r="AC71" s="39"/>
      <c r="AF71" s="168"/>
      <c r="AG71" s="133"/>
      <c r="AH71" s="120">
        <f t="shared" si="11"/>
        <v>0</v>
      </c>
      <c r="AI71" s="120">
        <f t="shared" si="12"/>
        <v>0</v>
      </c>
    </row>
    <row r="72" spans="1:35" ht="14.25" customHeight="1">
      <c r="A72" s="127">
        <v>32347</v>
      </c>
      <c r="B72" s="143" t="s">
        <v>106</v>
      </c>
      <c r="C72" s="76">
        <f t="shared" si="4"/>
        <v>1000</v>
      </c>
      <c r="D72" s="40"/>
      <c r="E72" s="40"/>
      <c r="F72" s="40"/>
      <c r="G72" s="40"/>
      <c r="H72" s="42"/>
      <c r="I72" s="42"/>
      <c r="J72" s="150"/>
      <c r="K72" s="39">
        <v>1000</v>
      </c>
      <c r="L72" s="160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41"/>
      <c r="AC72" s="39"/>
      <c r="AF72" s="168"/>
      <c r="AG72" s="133"/>
      <c r="AH72" s="120">
        <f t="shared" si="11"/>
        <v>1000</v>
      </c>
      <c r="AI72" s="120">
        <f t="shared" si="12"/>
        <v>1000</v>
      </c>
    </row>
    <row r="73" spans="1:35" ht="14.25" customHeight="1">
      <c r="A73" s="127">
        <v>32349</v>
      </c>
      <c r="B73" s="143" t="s">
        <v>86</v>
      </c>
      <c r="C73" s="76">
        <f t="shared" si="4"/>
        <v>7300</v>
      </c>
      <c r="D73" s="40">
        <v>7300</v>
      </c>
      <c r="E73" s="40"/>
      <c r="F73" s="40"/>
      <c r="G73" s="40"/>
      <c r="H73" s="42"/>
      <c r="I73" s="42"/>
      <c r="J73" s="150"/>
      <c r="K73" s="39"/>
      <c r="L73" s="160"/>
      <c r="M73" s="39"/>
      <c r="N73" s="39"/>
      <c r="O73" s="39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81"/>
      <c r="AC73" s="75"/>
      <c r="AF73" s="168"/>
      <c r="AG73" s="133"/>
      <c r="AH73" s="120">
        <f t="shared" si="11"/>
        <v>7300</v>
      </c>
      <c r="AI73" s="120">
        <f t="shared" si="12"/>
        <v>7300</v>
      </c>
    </row>
    <row r="74" spans="1:35" ht="14.25" customHeight="1">
      <c r="A74" s="127">
        <v>32359</v>
      </c>
      <c r="B74" s="143" t="s">
        <v>116</v>
      </c>
      <c r="C74" s="76">
        <f t="shared" si="4"/>
        <v>9000</v>
      </c>
      <c r="D74" s="40">
        <v>9000</v>
      </c>
      <c r="E74" s="40"/>
      <c r="F74" s="40"/>
      <c r="G74" s="40"/>
      <c r="H74" s="42"/>
      <c r="I74" s="42"/>
      <c r="J74" s="150"/>
      <c r="K74" s="39"/>
      <c r="L74" s="160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41"/>
      <c r="AC74" s="39"/>
      <c r="AD74" s="69"/>
      <c r="AE74" s="69"/>
      <c r="AF74" s="168"/>
      <c r="AG74" s="133"/>
      <c r="AH74" s="120">
        <f t="shared" si="11"/>
        <v>9000</v>
      </c>
      <c r="AI74" s="120">
        <f t="shared" si="12"/>
        <v>9000</v>
      </c>
    </row>
    <row r="75" spans="1:35" ht="14.25" customHeight="1">
      <c r="A75" s="127">
        <v>32369</v>
      </c>
      <c r="B75" s="143" t="s">
        <v>140</v>
      </c>
      <c r="C75" s="76">
        <f t="shared" si="4"/>
        <v>2000</v>
      </c>
      <c r="D75" s="40"/>
      <c r="E75" s="40"/>
      <c r="F75" s="40"/>
      <c r="G75" s="40"/>
      <c r="H75" s="42"/>
      <c r="I75" s="42"/>
      <c r="J75" s="150"/>
      <c r="K75" s="39">
        <v>2000</v>
      </c>
      <c r="L75" s="160"/>
      <c r="M75" s="39"/>
      <c r="N75" s="39"/>
      <c r="O75" s="39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1"/>
      <c r="AC75" s="70"/>
      <c r="AD75" s="12"/>
      <c r="AE75" s="12"/>
      <c r="AF75" s="168"/>
      <c r="AG75" s="133"/>
      <c r="AH75" s="120">
        <f t="shared" si="11"/>
        <v>2000</v>
      </c>
      <c r="AI75" s="120">
        <f t="shared" si="12"/>
        <v>2000</v>
      </c>
    </row>
    <row r="76" spans="1:35" ht="14.25" customHeight="1">
      <c r="A76" s="127">
        <v>32372</v>
      </c>
      <c r="B76" s="143" t="s">
        <v>134</v>
      </c>
      <c r="C76" s="76">
        <f t="shared" si="4"/>
        <v>7500</v>
      </c>
      <c r="D76" s="40"/>
      <c r="E76" s="40"/>
      <c r="F76" s="40"/>
      <c r="G76" s="40"/>
      <c r="H76" s="42"/>
      <c r="I76" s="42"/>
      <c r="J76" s="150">
        <v>3000</v>
      </c>
      <c r="K76" s="39">
        <v>3000</v>
      </c>
      <c r="L76" s="160"/>
      <c r="M76" s="39">
        <v>1500</v>
      </c>
      <c r="N76" s="39"/>
      <c r="O76" s="39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1"/>
      <c r="AC76" s="70"/>
      <c r="AD76" s="12"/>
      <c r="AE76" s="12"/>
      <c r="AF76" s="168"/>
      <c r="AG76" s="133"/>
      <c r="AH76" s="120">
        <f t="shared" si="11"/>
        <v>7500</v>
      </c>
      <c r="AI76" s="120">
        <f t="shared" si="12"/>
        <v>7500</v>
      </c>
    </row>
    <row r="77" spans="1:35" ht="14.25" customHeight="1">
      <c r="A77" s="127">
        <v>32373</v>
      </c>
      <c r="B77" s="143" t="s">
        <v>50</v>
      </c>
      <c r="C77" s="76">
        <f t="shared" si="4"/>
        <v>0</v>
      </c>
      <c r="D77" s="40"/>
      <c r="E77" s="40"/>
      <c r="F77" s="40"/>
      <c r="G77" s="40"/>
      <c r="H77" s="42"/>
      <c r="I77" s="42"/>
      <c r="J77" s="150"/>
      <c r="K77" s="39"/>
      <c r="L77" s="160"/>
      <c r="M77" s="39"/>
      <c r="N77" s="39"/>
      <c r="O77" s="39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1"/>
      <c r="AC77" s="70"/>
      <c r="AF77" s="168"/>
      <c r="AG77" s="133"/>
      <c r="AH77" s="120">
        <f t="shared" si="11"/>
        <v>0</v>
      </c>
      <c r="AI77" s="120">
        <f t="shared" si="12"/>
        <v>0</v>
      </c>
    </row>
    <row r="78" spans="1:35" ht="14.25" customHeight="1">
      <c r="A78" s="127">
        <v>32389</v>
      </c>
      <c r="B78" s="143" t="s">
        <v>51</v>
      </c>
      <c r="C78" s="76">
        <f t="shared" si="4"/>
        <v>12500</v>
      </c>
      <c r="D78" s="40">
        <v>12500</v>
      </c>
      <c r="E78" s="40"/>
      <c r="F78" s="40"/>
      <c r="G78" s="40"/>
      <c r="H78" s="42"/>
      <c r="I78" s="42"/>
      <c r="J78" s="150"/>
      <c r="K78" s="39"/>
      <c r="L78" s="160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41"/>
      <c r="AC78" s="39"/>
      <c r="AF78" s="168"/>
      <c r="AG78" s="133"/>
      <c r="AH78" s="120">
        <f t="shared" si="11"/>
        <v>12500</v>
      </c>
      <c r="AI78" s="120">
        <f t="shared" si="12"/>
        <v>12500</v>
      </c>
    </row>
    <row r="79" spans="1:35" ht="14.25" customHeight="1">
      <c r="A79" s="127">
        <v>32391</v>
      </c>
      <c r="B79" s="143" t="s">
        <v>87</v>
      </c>
      <c r="C79" s="76">
        <f t="shared" si="4"/>
        <v>24000</v>
      </c>
      <c r="D79" s="40">
        <v>1000</v>
      </c>
      <c r="E79" s="40"/>
      <c r="F79" s="40"/>
      <c r="G79" s="40"/>
      <c r="H79" s="42"/>
      <c r="I79" s="42"/>
      <c r="J79" s="150"/>
      <c r="K79" s="39"/>
      <c r="L79" s="160"/>
      <c r="M79" s="39">
        <v>3000</v>
      </c>
      <c r="N79" s="39"/>
      <c r="O79" s="39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81"/>
      <c r="AC79" s="75"/>
      <c r="AF79" s="168"/>
      <c r="AG79" s="133">
        <v>20000</v>
      </c>
      <c r="AH79" s="120">
        <f t="shared" si="11"/>
        <v>24000</v>
      </c>
      <c r="AI79" s="120">
        <f t="shared" si="12"/>
        <v>24000</v>
      </c>
    </row>
    <row r="80" spans="1:35" ht="14.25" customHeight="1">
      <c r="A80" s="127">
        <v>32395</v>
      </c>
      <c r="B80" s="143" t="s">
        <v>107</v>
      </c>
      <c r="C80" s="76">
        <f t="shared" si="4"/>
        <v>0</v>
      </c>
      <c r="D80" s="40"/>
      <c r="E80" s="40"/>
      <c r="F80" s="40"/>
      <c r="G80" s="40"/>
      <c r="H80" s="42"/>
      <c r="I80" s="42"/>
      <c r="J80" s="150"/>
      <c r="K80" s="39"/>
      <c r="L80" s="160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41"/>
      <c r="AC80" s="39"/>
      <c r="AD80" s="69"/>
      <c r="AE80" s="69"/>
      <c r="AF80" s="168"/>
      <c r="AG80" s="133"/>
      <c r="AH80" s="120">
        <f t="shared" si="11"/>
        <v>0</v>
      </c>
      <c r="AI80" s="120">
        <f t="shared" si="12"/>
        <v>0</v>
      </c>
    </row>
    <row r="81" spans="1:35" ht="14.25" customHeight="1">
      <c r="A81" s="127">
        <v>32396</v>
      </c>
      <c r="B81" s="143" t="s">
        <v>85</v>
      </c>
      <c r="C81" s="76">
        <f t="shared" si="4"/>
        <v>5000</v>
      </c>
      <c r="D81" s="40">
        <v>5000</v>
      </c>
      <c r="E81" s="40"/>
      <c r="F81" s="40"/>
      <c r="G81" s="40"/>
      <c r="H81" s="42"/>
      <c r="I81" s="42"/>
      <c r="J81" s="150"/>
      <c r="K81" s="39"/>
      <c r="L81" s="160"/>
      <c r="M81" s="39"/>
      <c r="N81" s="39"/>
      <c r="O81" s="39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1"/>
      <c r="AC81" s="70"/>
      <c r="AF81" s="168"/>
      <c r="AG81" s="133"/>
      <c r="AH81" s="120">
        <f t="shared" si="11"/>
        <v>5000</v>
      </c>
      <c r="AI81" s="120">
        <f t="shared" si="12"/>
        <v>5000</v>
      </c>
    </row>
    <row r="82" spans="1:35" ht="14.25" customHeight="1">
      <c r="A82" s="127">
        <v>32399</v>
      </c>
      <c r="B82" s="143" t="s">
        <v>52</v>
      </c>
      <c r="C82" s="76">
        <f t="shared" si="4"/>
        <v>70000</v>
      </c>
      <c r="D82" s="40"/>
      <c r="E82" s="40"/>
      <c r="F82" s="40"/>
      <c r="G82" s="40"/>
      <c r="H82" s="42"/>
      <c r="I82" s="42"/>
      <c r="J82" s="150"/>
      <c r="K82" s="39">
        <v>70000</v>
      </c>
      <c r="L82" s="160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41"/>
      <c r="AC82" s="39"/>
      <c r="AF82" s="168"/>
      <c r="AG82" s="133"/>
      <c r="AH82" s="120">
        <f t="shared" si="11"/>
        <v>70000</v>
      </c>
      <c r="AI82" s="120">
        <f t="shared" si="12"/>
        <v>70000</v>
      </c>
    </row>
    <row r="83" spans="1:35" ht="14.25" customHeight="1">
      <c r="A83" s="127">
        <v>32411</v>
      </c>
      <c r="B83" s="143" t="s">
        <v>108</v>
      </c>
      <c r="C83" s="76">
        <f t="shared" si="4"/>
        <v>0</v>
      </c>
      <c r="D83" s="40"/>
      <c r="E83" s="40"/>
      <c r="F83" s="40"/>
      <c r="G83" s="40"/>
      <c r="H83" s="42"/>
      <c r="I83" s="42"/>
      <c r="J83" s="150"/>
      <c r="K83" s="39"/>
      <c r="L83" s="160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41"/>
      <c r="AC83" s="39"/>
      <c r="AF83" s="168"/>
      <c r="AG83" s="133"/>
      <c r="AH83" s="120">
        <f t="shared" si="11"/>
        <v>0</v>
      </c>
      <c r="AI83" s="120">
        <f t="shared" si="12"/>
        <v>0</v>
      </c>
    </row>
    <row r="84" spans="1:35" ht="14.25" customHeight="1">
      <c r="A84" s="127">
        <v>32412</v>
      </c>
      <c r="B84" s="143" t="s">
        <v>115</v>
      </c>
      <c r="C84" s="76">
        <f t="shared" si="4"/>
        <v>70000</v>
      </c>
      <c r="D84" s="40"/>
      <c r="E84" s="40"/>
      <c r="F84" s="40"/>
      <c r="G84" s="40"/>
      <c r="H84" s="42"/>
      <c r="I84" s="42"/>
      <c r="J84" s="150"/>
      <c r="K84" s="39">
        <v>50000</v>
      </c>
      <c r="L84" s="160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41"/>
      <c r="AC84" s="39"/>
      <c r="AF84" s="168"/>
      <c r="AG84" s="133">
        <v>20000</v>
      </c>
      <c r="AH84" s="120">
        <f t="shared" si="11"/>
        <v>70000</v>
      </c>
      <c r="AI84" s="120">
        <f t="shared" si="12"/>
        <v>70000</v>
      </c>
    </row>
    <row r="85" spans="1:35" ht="14.25" customHeight="1">
      <c r="A85" s="127">
        <v>32931</v>
      </c>
      <c r="B85" s="143" t="s">
        <v>14</v>
      </c>
      <c r="C85" s="76">
        <f t="shared" si="4"/>
        <v>1650</v>
      </c>
      <c r="D85" s="40">
        <v>350</v>
      </c>
      <c r="E85" s="40"/>
      <c r="F85" s="40"/>
      <c r="G85" s="40"/>
      <c r="H85" s="42"/>
      <c r="I85" s="42"/>
      <c r="J85" s="150">
        <v>1300</v>
      </c>
      <c r="K85" s="39">
        <v>0</v>
      </c>
      <c r="L85" s="160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41"/>
      <c r="AC85" s="39"/>
      <c r="AF85" s="168"/>
      <c r="AG85" s="133"/>
      <c r="AH85" s="120">
        <f t="shared" si="11"/>
        <v>1650</v>
      </c>
      <c r="AI85" s="120">
        <f t="shared" si="12"/>
        <v>1650</v>
      </c>
    </row>
    <row r="86" spans="1:35" ht="14.25" customHeight="1">
      <c r="A86" s="127">
        <v>32941</v>
      </c>
      <c r="B86" s="143" t="s">
        <v>53</v>
      </c>
      <c r="C86" s="76">
        <f t="shared" si="4"/>
        <v>1000</v>
      </c>
      <c r="D86" s="40">
        <v>1000</v>
      </c>
      <c r="E86" s="40"/>
      <c r="F86" s="40"/>
      <c r="G86" s="40"/>
      <c r="H86" s="42"/>
      <c r="I86" s="42"/>
      <c r="J86" s="150"/>
      <c r="K86" s="39"/>
      <c r="L86" s="160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41"/>
      <c r="AC86" s="39"/>
      <c r="AF86" s="168"/>
      <c r="AG86" s="133"/>
      <c r="AH86" s="120">
        <f t="shared" si="11"/>
        <v>1000</v>
      </c>
      <c r="AI86" s="120">
        <f t="shared" si="12"/>
        <v>1000</v>
      </c>
    </row>
    <row r="87" spans="1:35" ht="14.25" customHeight="1">
      <c r="A87" s="127">
        <v>32951</v>
      </c>
      <c r="B87" s="143" t="s">
        <v>109</v>
      </c>
      <c r="C87" s="76">
        <f t="shared" si="4"/>
        <v>0</v>
      </c>
      <c r="D87" s="40"/>
      <c r="E87" s="40"/>
      <c r="F87" s="40"/>
      <c r="G87" s="40"/>
      <c r="H87" s="42"/>
      <c r="I87" s="42"/>
      <c r="J87" s="150"/>
      <c r="K87" s="39"/>
      <c r="L87" s="160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41"/>
      <c r="AC87" s="39"/>
      <c r="AF87" s="168"/>
      <c r="AG87" s="133"/>
      <c r="AH87" s="120">
        <f t="shared" si="11"/>
        <v>0</v>
      </c>
      <c r="AI87" s="120">
        <f t="shared" si="12"/>
        <v>0</v>
      </c>
    </row>
    <row r="88" spans="1:35" ht="14.25" customHeight="1">
      <c r="A88" s="127">
        <v>32952</v>
      </c>
      <c r="B88" s="143" t="s">
        <v>110</v>
      </c>
      <c r="C88" s="76">
        <f t="shared" si="4"/>
        <v>0</v>
      </c>
      <c r="D88" s="40"/>
      <c r="E88" s="40"/>
      <c r="F88" s="40"/>
      <c r="G88" s="40"/>
      <c r="H88" s="42"/>
      <c r="I88" s="42"/>
      <c r="J88" s="150"/>
      <c r="K88" s="39"/>
      <c r="L88" s="160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41"/>
      <c r="AC88" s="39"/>
      <c r="AF88" s="168"/>
      <c r="AG88" s="133"/>
      <c r="AH88" s="120">
        <f t="shared" si="11"/>
        <v>0</v>
      </c>
      <c r="AI88" s="120">
        <f t="shared" si="12"/>
        <v>0</v>
      </c>
    </row>
    <row r="89" spans="1:35" ht="14.25" customHeight="1">
      <c r="A89" s="127">
        <v>32953</v>
      </c>
      <c r="B89" s="143" t="s">
        <v>111</v>
      </c>
      <c r="C89" s="76">
        <f t="shared" si="4"/>
        <v>700</v>
      </c>
      <c r="D89" s="40">
        <v>700</v>
      </c>
      <c r="E89" s="40"/>
      <c r="F89" s="40"/>
      <c r="G89" s="40"/>
      <c r="H89" s="42"/>
      <c r="I89" s="42"/>
      <c r="J89" s="150"/>
      <c r="K89" s="39"/>
      <c r="L89" s="160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41"/>
      <c r="AC89" s="39"/>
      <c r="AF89" s="168"/>
      <c r="AG89" s="133"/>
      <c r="AH89" s="120">
        <f t="shared" si="11"/>
        <v>700</v>
      </c>
      <c r="AI89" s="120">
        <f t="shared" si="12"/>
        <v>700</v>
      </c>
    </row>
    <row r="90" spans="1:35" ht="14.25" customHeight="1">
      <c r="A90" s="127">
        <v>32954</v>
      </c>
      <c r="B90" s="143" t="s">
        <v>112</v>
      </c>
      <c r="C90" s="76">
        <f t="shared" si="4"/>
        <v>0</v>
      </c>
      <c r="D90" s="40"/>
      <c r="E90" s="40"/>
      <c r="F90" s="40"/>
      <c r="G90" s="40"/>
      <c r="H90" s="42"/>
      <c r="I90" s="42"/>
      <c r="J90" s="150"/>
      <c r="K90" s="39"/>
      <c r="L90" s="160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41"/>
      <c r="AC90" s="39"/>
      <c r="AF90" s="168"/>
      <c r="AG90" s="133"/>
      <c r="AH90" s="120">
        <f t="shared" si="11"/>
        <v>0</v>
      </c>
      <c r="AI90" s="120">
        <f t="shared" si="12"/>
        <v>0</v>
      </c>
    </row>
    <row r="91" spans="1:35" ht="14.25" customHeight="1">
      <c r="A91" s="127">
        <v>32961</v>
      </c>
      <c r="B91" s="143" t="s">
        <v>135</v>
      </c>
      <c r="C91" s="76">
        <f aca="true" t="shared" si="13" ref="C91:C127">SUM(D91:AG91)</f>
        <v>5000</v>
      </c>
      <c r="D91" s="40"/>
      <c r="E91" s="40"/>
      <c r="F91" s="40"/>
      <c r="G91" s="40"/>
      <c r="H91" s="42"/>
      <c r="I91" s="42"/>
      <c r="J91" s="150">
        <v>5000</v>
      </c>
      <c r="K91" s="39"/>
      <c r="L91" s="160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41"/>
      <c r="AC91" s="39"/>
      <c r="AF91" s="168"/>
      <c r="AG91" s="133"/>
      <c r="AH91" s="120">
        <f t="shared" si="11"/>
        <v>5000</v>
      </c>
      <c r="AI91" s="120">
        <f t="shared" si="12"/>
        <v>5000</v>
      </c>
    </row>
    <row r="92" spans="1:35" ht="14.25" customHeight="1">
      <c r="A92" s="127">
        <v>32991</v>
      </c>
      <c r="B92" s="143" t="s">
        <v>113</v>
      </c>
      <c r="C92" s="76">
        <f t="shared" si="13"/>
        <v>1000</v>
      </c>
      <c r="D92" s="40"/>
      <c r="E92" s="40"/>
      <c r="F92" s="40"/>
      <c r="G92" s="40"/>
      <c r="H92" s="42"/>
      <c r="I92" s="42"/>
      <c r="J92" s="150">
        <v>1000</v>
      </c>
      <c r="K92" s="39"/>
      <c r="L92" s="160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41"/>
      <c r="AC92" s="39"/>
      <c r="AF92" s="168"/>
      <c r="AG92" s="133"/>
      <c r="AH92" s="120">
        <f t="shared" si="11"/>
        <v>1000</v>
      </c>
      <c r="AI92" s="120">
        <f t="shared" si="12"/>
        <v>1000</v>
      </c>
    </row>
    <row r="93" spans="1:35" ht="14.25" customHeight="1">
      <c r="A93" s="127">
        <v>32999</v>
      </c>
      <c r="B93" s="143" t="s">
        <v>54</v>
      </c>
      <c r="C93" s="76">
        <f t="shared" si="13"/>
        <v>2250</v>
      </c>
      <c r="D93" s="40">
        <v>1250</v>
      </c>
      <c r="E93" s="40"/>
      <c r="F93" s="40"/>
      <c r="G93" s="40"/>
      <c r="H93" s="42"/>
      <c r="I93" s="42"/>
      <c r="J93" s="150">
        <v>1000</v>
      </c>
      <c r="K93" s="39"/>
      <c r="L93" s="160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41"/>
      <c r="AC93" s="39"/>
      <c r="AF93" s="168"/>
      <c r="AG93" s="133"/>
      <c r="AH93" s="120">
        <f t="shared" si="11"/>
        <v>2250</v>
      </c>
      <c r="AI93" s="120">
        <f t="shared" si="12"/>
        <v>2250</v>
      </c>
    </row>
    <row r="94" spans="1:35" ht="14.25" customHeight="1">
      <c r="A94" s="127" t="s">
        <v>74</v>
      </c>
      <c r="B94" s="143" t="s">
        <v>66</v>
      </c>
      <c r="C94" s="76">
        <f t="shared" si="13"/>
        <v>0</v>
      </c>
      <c r="D94" s="40"/>
      <c r="E94" s="40"/>
      <c r="F94" s="40"/>
      <c r="G94" s="40"/>
      <c r="H94" s="42"/>
      <c r="I94" s="42"/>
      <c r="J94" s="150"/>
      <c r="K94" s="39"/>
      <c r="L94" s="160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41"/>
      <c r="AC94" s="39"/>
      <c r="AF94" s="168"/>
      <c r="AG94" s="133"/>
      <c r="AH94" s="120">
        <f t="shared" si="11"/>
        <v>0</v>
      </c>
      <c r="AI94" s="120">
        <f t="shared" si="12"/>
        <v>0</v>
      </c>
    </row>
    <row r="95" spans="1:35" ht="14.25" customHeight="1">
      <c r="A95" s="127">
        <v>34311</v>
      </c>
      <c r="B95" s="143" t="s">
        <v>55</v>
      </c>
      <c r="C95" s="76">
        <f t="shared" si="13"/>
        <v>6000</v>
      </c>
      <c r="D95" s="40">
        <v>6000</v>
      </c>
      <c r="E95" s="40"/>
      <c r="F95" s="40"/>
      <c r="G95" s="40"/>
      <c r="H95" s="42"/>
      <c r="I95" s="42"/>
      <c r="J95" s="150"/>
      <c r="K95" s="39"/>
      <c r="L95" s="160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41"/>
      <c r="AC95" s="39"/>
      <c r="AF95" s="168"/>
      <c r="AG95" s="133"/>
      <c r="AH95" s="120">
        <f t="shared" si="11"/>
        <v>6000</v>
      </c>
      <c r="AI95" s="120">
        <f t="shared" si="12"/>
        <v>6000</v>
      </c>
    </row>
    <row r="96" spans="1:35" ht="14.25" customHeight="1">
      <c r="A96" s="127">
        <v>34312</v>
      </c>
      <c r="B96" s="143" t="s">
        <v>56</v>
      </c>
      <c r="C96" s="76">
        <f t="shared" si="13"/>
        <v>0</v>
      </c>
      <c r="D96" s="40"/>
      <c r="E96" s="40"/>
      <c r="F96" s="40"/>
      <c r="G96" s="40"/>
      <c r="H96" s="42"/>
      <c r="I96" s="42"/>
      <c r="J96" s="150"/>
      <c r="K96" s="39"/>
      <c r="L96" s="160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41"/>
      <c r="AC96" s="39"/>
      <c r="AF96" s="168"/>
      <c r="AG96" s="133"/>
      <c r="AH96" s="120">
        <f t="shared" si="11"/>
        <v>0</v>
      </c>
      <c r="AI96" s="120">
        <f t="shared" si="12"/>
        <v>0</v>
      </c>
    </row>
    <row r="97" spans="1:35" s="85" customFormat="1" ht="32.25" customHeight="1">
      <c r="A97" s="128"/>
      <c r="B97" s="144" t="s">
        <v>128</v>
      </c>
      <c r="C97" s="76">
        <f t="shared" si="13"/>
        <v>5675.280000000001</v>
      </c>
      <c r="D97" s="46">
        <f>SUM(D98:D100)</f>
        <v>5675.280000000001</v>
      </c>
      <c r="E97" s="46">
        <f>SUM(E98:E100)</f>
        <v>0</v>
      </c>
      <c r="F97" s="46">
        <f>SUM(F98:F100)</f>
        <v>0</v>
      </c>
      <c r="G97" s="46">
        <f aca="true" t="shared" si="14" ref="G97:AI97">SUM(G98:G100)</f>
        <v>0</v>
      </c>
      <c r="H97" s="46">
        <f t="shared" si="14"/>
        <v>0</v>
      </c>
      <c r="I97" s="46">
        <f t="shared" si="14"/>
        <v>0</v>
      </c>
      <c r="J97" s="149">
        <f t="shared" si="14"/>
        <v>0</v>
      </c>
      <c r="K97" s="46">
        <f t="shared" si="14"/>
        <v>0</v>
      </c>
      <c r="L97" s="159">
        <f t="shared" si="14"/>
        <v>0</v>
      </c>
      <c r="M97" s="46">
        <f t="shared" si="14"/>
        <v>0</v>
      </c>
      <c r="N97" s="46">
        <f t="shared" si="14"/>
        <v>0</v>
      </c>
      <c r="O97" s="46">
        <f t="shared" si="14"/>
        <v>0</v>
      </c>
      <c r="P97" s="46">
        <f t="shared" si="14"/>
        <v>0</v>
      </c>
      <c r="Q97" s="46">
        <f t="shared" si="14"/>
        <v>0</v>
      </c>
      <c r="R97" s="46">
        <f t="shared" si="14"/>
        <v>0</v>
      </c>
      <c r="S97" s="46">
        <f t="shared" si="14"/>
        <v>0</v>
      </c>
      <c r="T97" s="46">
        <f t="shared" si="14"/>
        <v>0</v>
      </c>
      <c r="U97" s="46">
        <f t="shared" si="14"/>
        <v>0</v>
      </c>
      <c r="V97" s="46">
        <f t="shared" si="14"/>
        <v>0</v>
      </c>
      <c r="W97" s="46">
        <f t="shared" si="14"/>
        <v>0</v>
      </c>
      <c r="X97" s="46">
        <f t="shared" si="14"/>
        <v>0</v>
      </c>
      <c r="Y97" s="46">
        <f t="shared" si="14"/>
        <v>0</v>
      </c>
      <c r="Z97" s="46">
        <f t="shared" si="14"/>
        <v>0</v>
      </c>
      <c r="AA97" s="46">
        <f t="shared" si="14"/>
        <v>0</v>
      </c>
      <c r="AB97" s="46">
        <f t="shared" si="14"/>
        <v>0</v>
      </c>
      <c r="AC97" s="46">
        <f t="shared" si="14"/>
        <v>0</v>
      </c>
      <c r="AD97" s="46">
        <f t="shared" si="14"/>
        <v>0</v>
      </c>
      <c r="AE97" s="46">
        <f t="shared" si="14"/>
        <v>0</v>
      </c>
      <c r="AF97" s="169">
        <f t="shared" si="14"/>
        <v>0</v>
      </c>
      <c r="AG97" s="132">
        <f t="shared" si="14"/>
        <v>0</v>
      </c>
      <c r="AH97" s="119">
        <f t="shared" si="14"/>
        <v>5675.280000000001</v>
      </c>
      <c r="AI97" s="119">
        <f t="shared" si="14"/>
        <v>5675.280000000001</v>
      </c>
    </row>
    <row r="98" spans="1:35" ht="14.25" customHeight="1">
      <c r="A98" s="127">
        <v>32111</v>
      </c>
      <c r="B98" s="143" t="s">
        <v>129</v>
      </c>
      <c r="C98" s="76">
        <f t="shared" si="13"/>
        <v>3675.28</v>
      </c>
      <c r="D98" s="40">
        <v>3675.28</v>
      </c>
      <c r="E98" s="40"/>
      <c r="F98" s="40"/>
      <c r="G98" s="40"/>
      <c r="H98" s="42"/>
      <c r="I98" s="42"/>
      <c r="J98" s="150"/>
      <c r="K98" s="39"/>
      <c r="L98" s="160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77"/>
      <c r="AE98" s="90"/>
      <c r="AF98" s="168"/>
      <c r="AG98" s="133"/>
      <c r="AH98" s="120">
        <f>C98</f>
        <v>3675.28</v>
      </c>
      <c r="AI98" s="120">
        <f>C98</f>
        <v>3675.28</v>
      </c>
    </row>
    <row r="99" spans="1:35" ht="14.25" customHeight="1">
      <c r="A99" s="127">
        <v>32219</v>
      </c>
      <c r="B99" s="143" t="s">
        <v>130</v>
      </c>
      <c r="C99" s="76">
        <f t="shared" si="13"/>
        <v>2000</v>
      </c>
      <c r="D99" s="40">
        <v>2000</v>
      </c>
      <c r="E99" s="40"/>
      <c r="F99" s="40"/>
      <c r="G99" s="40"/>
      <c r="H99" s="42"/>
      <c r="I99" s="42"/>
      <c r="J99" s="150"/>
      <c r="K99" s="39"/>
      <c r="L99" s="160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77"/>
      <c r="AE99" s="90"/>
      <c r="AF99" s="168"/>
      <c r="AG99" s="133"/>
      <c r="AH99" s="120">
        <f>C99</f>
        <v>2000</v>
      </c>
      <c r="AI99" s="120">
        <f>C99</f>
        <v>2000</v>
      </c>
    </row>
    <row r="100" spans="1:35" ht="14.25" customHeight="1">
      <c r="A100" s="127"/>
      <c r="B100" s="38"/>
      <c r="C100" s="76">
        <f t="shared" si="13"/>
        <v>0</v>
      </c>
      <c r="D100" s="40"/>
      <c r="E100" s="40"/>
      <c r="F100" s="40"/>
      <c r="G100" s="40"/>
      <c r="H100" s="42"/>
      <c r="I100" s="42"/>
      <c r="J100" s="150"/>
      <c r="K100" s="39"/>
      <c r="L100" s="160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77"/>
      <c r="AE100" s="90"/>
      <c r="AF100" s="168"/>
      <c r="AG100" s="133"/>
      <c r="AH100" s="120">
        <f>C100</f>
        <v>0</v>
      </c>
      <c r="AI100" s="120">
        <f>C100</f>
        <v>0</v>
      </c>
    </row>
    <row r="101" spans="1:35" ht="35.25" customHeight="1">
      <c r="A101" s="126" t="s">
        <v>63</v>
      </c>
      <c r="B101" s="139" t="s">
        <v>57</v>
      </c>
      <c r="C101" s="76">
        <f t="shared" si="13"/>
        <v>445200</v>
      </c>
      <c r="D101" s="46">
        <f aca="true" t="shared" si="15" ref="D101:AG101">SUM(D102:D111)</f>
        <v>439100</v>
      </c>
      <c r="E101" s="46">
        <f t="shared" si="15"/>
        <v>0</v>
      </c>
      <c r="F101" s="46">
        <f t="shared" si="15"/>
        <v>0</v>
      </c>
      <c r="G101" s="46">
        <f t="shared" si="15"/>
        <v>0</v>
      </c>
      <c r="H101" s="46">
        <f t="shared" si="15"/>
        <v>0</v>
      </c>
      <c r="I101" s="46">
        <f t="shared" si="15"/>
        <v>0</v>
      </c>
      <c r="J101" s="149">
        <f t="shared" si="15"/>
        <v>2000</v>
      </c>
      <c r="K101" s="46">
        <f t="shared" si="15"/>
        <v>4100</v>
      </c>
      <c r="L101" s="159"/>
      <c r="M101" s="46">
        <f t="shared" si="15"/>
        <v>0</v>
      </c>
      <c r="N101" s="46">
        <f t="shared" si="15"/>
        <v>0</v>
      </c>
      <c r="O101" s="46">
        <f t="shared" si="15"/>
        <v>0</v>
      </c>
      <c r="P101" s="46">
        <f t="shared" si="15"/>
        <v>0</v>
      </c>
      <c r="Q101" s="46">
        <f t="shared" si="15"/>
        <v>0</v>
      </c>
      <c r="R101" s="46">
        <f t="shared" si="15"/>
        <v>0</v>
      </c>
      <c r="S101" s="46">
        <f t="shared" si="15"/>
        <v>0</v>
      </c>
      <c r="T101" s="46">
        <f t="shared" si="15"/>
        <v>0</v>
      </c>
      <c r="U101" s="46">
        <f t="shared" si="15"/>
        <v>0</v>
      </c>
      <c r="V101" s="46">
        <f t="shared" si="15"/>
        <v>0</v>
      </c>
      <c r="W101" s="46">
        <f t="shared" si="15"/>
        <v>0</v>
      </c>
      <c r="X101" s="46">
        <f t="shared" si="15"/>
        <v>0</v>
      </c>
      <c r="Y101" s="46">
        <f t="shared" si="15"/>
        <v>0</v>
      </c>
      <c r="Z101" s="46">
        <f t="shared" si="15"/>
        <v>0</v>
      </c>
      <c r="AA101" s="46">
        <f t="shared" si="15"/>
        <v>0</v>
      </c>
      <c r="AB101" s="46">
        <f t="shared" si="15"/>
        <v>0</v>
      </c>
      <c r="AC101" s="46">
        <f t="shared" si="15"/>
        <v>0</v>
      </c>
      <c r="AD101" s="46">
        <f t="shared" si="15"/>
        <v>0</v>
      </c>
      <c r="AE101" s="46">
        <f t="shared" si="15"/>
        <v>0</v>
      </c>
      <c r="AF101" s="169">
        <f t="shared" si="15"/>
        <v>0</v>
      </c>
      <c r="AG101" s="132">
        <f t="shared" si="15"/>
        <v>0</v>
      </c>
      <c r="AH101" s="119">
        <f>SUM(AH102:AH109)</f>
        <v>445200</v>
      </c>
      <c r="AI101" s="119">
        <f>SUM(AI102:AI109)</f>
        <v>445200</v>
      </c>
    </row>
    <row r="102" spans="1:35" ht="28.5" customHeight="1">
      <c r="A102" s="127">
        <v>32219</v>
      </c>
      <c r="B102" s="145" t="s">
        <v>58</v>
      </c>
      <c r="C102" s="76">
        <f t="shared" si="13"/>
        <v>4350</v>
      </c>
      <c r="D102" s="40">
        <v>4350</v>
      </c>
      <c r="E102" s="40"/>
      <c r="F102" s="40"/>
      <c r="G102" s="40"/>
      <c r="H102" s="42"/>
      <c r="I102" s="42"/>
      <c r="J102" s="150"/>
      <c r="K102" s="39"/>
      <c r="L102" s="160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41"/>
      <c r="AC102" s="39"/>
      <c r="AD102" s="69"/>
      <c r="AE102" s="69"/>
      <c r="AF102" s="168"/>
      <c r="AG102" s="133"/>
      <c r="AH102" s="120">
        <f aca="true" t="shared" si="16" ref="AH102:AH111">C102</f>
        <v>4350</v>
      </c>
      <c r="AI102" s="120">
        <f aca="true" t="shared" si="17" ref="AI102:AI111">C102</f>
        <v>4350</v>
      </c>
    </row>
    <row r="103" spans="1:35" ht="14.25" customHeight="1">
      <c r="A103" s="127">
        <v>32231</v>
      </c>
      <c r="B103" s="143" t="s">
        <v>59</v>
      </c>
      <c r="C103" s="76">
        <f t="shared" si="13"/>
        <v>45200</v>
      </c>
      <c r="D103" s="40">
        <v>45200</v>
      </c>
      <c r="E103" s="40"/>
      <c r="F103" s="40"/>
      <c r="G103" s="40"/>
      <c r="H103" s="42"/>
      <c r="I103" s="42"/>
      <c r="J103" s="150"/>
      <c r="K103" s="39"/>
      <c r="L103" s="160"/>
      <c r="M103" s="39"/>
      <c r="N103" s="39"/>
      <c r="O103" s="39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1"/>
      <c r="AC103" s="70"/>
      <c r="AF103" s="168"/>
      <c r="AG103" s="133"/>
      <c r="AH103" s="120">
        <f t="shared" si="16"/>
        <v>45200</v>
      </c>
      <c r="AI103" s="120">
        <f t="shared" si="17"/>
        <v>45200</v>
      </c>
    </row>
    <row r="104" spans="1:35" ht="14.25" customHeight="1">
      <c r="A104" s="127">
        <v>32232</v>
      </c>
      <c r="B104" s="143" t="s">
        <v>60</v>
      </c>
      <c r="C104" s="76">
        <f t="shared" si="13"/>
        <v>0</v>
      </c>
      <c r="D104" s="40"/>
      <c r="E104" s="40"/>
      <c r="F104" s="40"/>
      <c r="G104" s="40"/>
      <c r="H104" s="42"/>
      <c r="I104" s="42"/>
      <c r="J104" s="150"/>
      <c r="K104" s="39"/>
      <c r="L104" s="160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41"/>
      <c r="AC104" s="39"/>
      <c r="AF104" s="168"/>
      <c r="AG104" s="133"/>
      <c r="AH104" s="120">
        <f t="shared" si="16"/>
        <v>0</v>
      </c>
      <c r="AI104" s="120">
        <f t="shared" si="17"/>
        <v>0</v>
      </c>
    </row>
    <row r="105" spans="1:35" ht="14.25" customHeight="1">
      <c r="A105" s="127">
        <v>32233</v>
      </c>
      <c r="B105" s="143" t="s">
        <v>61</v>
      </c>
      <c r="C105" s="76">
        <f t="shared" si="13"/>
        <v>169650</v>
      </c>
      <c r="D105" s="40">
        <v>167550</v>
      </c>
      <c r="E105" s="40"/>
      <c r="F105" s="40"/>
      <c r="G105" s="40"/>
      <c r="H105" s="42"/>
      <c r="I105" s="42"/>
      <c r="J105" s="150"/>
      <c r="K105" s="39">
        <v>2100</v>
      </c>
      <c r="L105" s="160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41"/>
      <c r="AC105" s="39"/>
      <c r="AF105" s="168"/>
      <c r="AG105" s="133"/>
      <c r="AH105" s="120">
        <f t="shared" si="16"/>
        <v>169650</v>
      </c>
      <c r="AI105" s="120">
        <f t="shared" si="17"/>
        <v>169650</v>
      </c>
    </row>
    <row r="106" spans="1:35" ht="12" customHeight="1">
      <c r="A106" s="127">
        <v>32239</v>
      </c>
      <c r="B106" s="145" t="s">
        <v>62</v>
      </c>
      <c r="C106" s="76">
        <f t="shared" si="13"/>
        <v>0</v>
      </c>
      <c r="D106" s="40"/>
      <c r="E106" s="40"/>
      <c r="F106" s="40"/>
      <c r="G106" s="40"/>
      <c r="H106" s="42"/>
      <c r="I106" s="42"/>
      <c r="J106" s="150"/>
      <c r="K106" s="39"/>
      <c r="L106" s="160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41"/>
      <c r="AC106" s="39"/>
      <c r="AF106" s="168"/>
      <c r="AG106" s="133"/>
      <c r="AH106" s="120">
        <f t="shared" si="16"/>
        <v>0</v>
      </c>
      <c r="AI106" s="120">
        <f t="shared" si="17"/>
        <v>0</v>
      </c>
    </row>
    <row r="107" spans="1:35" ht="14.25" customHeight="1">
      <c r="A107" s="127">
        <v>32319</v>
      </c>
      <c r="B107" s="143" t="s">
        <v>125</v>
      </c>
      <c r="C107" s="76">
        <f t="shared" si="13"/>
        <v>214000</v>
      </c>
      <c r="D107" s="40">
        <v>210000</v>
      </c>
      <c r="E107" s="40"/>
      <c r="F107" s="40"/>
      <c r="G107" s="40"/>
      <c r="H107" s="42"/>
      <c r="I107" s="42"/>
      <c r="J107" s="150">
        <v>2000</v>
      </c>
      <c r="K107" s="39">
        <v>2000</v>
      </c>
      <c r="L107" s="160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41"/>
      <c r="AC107" s="39"/>
      <c r="AF107" s="168"/>
      <c r="AG107" s="133"/>
      <c r="AH107" s="120">
        <f t="shared" si="16"/>
        <v>214000</v>
      </c>
      <c r="AI107" s="120">
        <f t="shared" si="17"/>
        <v>214000</v>
      </c>
    </row>
    <row r="108" spans="1:35" ht="14.25" customHeight="1">
      <c r="A108" s="127">
        <v>32361</v>
      </c>
      <c r="B108" s="143" t="s">
        <v>166</v>
      </c>
      <c r="C108" s="76">
        <f t="shared" si="13"/>
        <v>12000</v>
      </c>
      <c r="D108" s="40">
        <v>12000</v>
      </c>
      <c r="E108" s="40"/>
      <c r="F108" s="40"/>
      <c r="G108" s="40"/>
      <c r="H108" s="42"/>
      <c r="I108" s="42"/>
      <c r="J108" s="150"/>
      <c r="K108" s="39"/>
      <c r="L108" s="160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41"/>
      <c r="AC108" s="39"/>
      <c r="AF108" s="168"/>
      <c r="AG108" s="133"/>
      <c r="AH108" s="120">
        <f t="shared" si="16"/>
        <v>12000</v>
      </c>
      <c r="AI108" s="120">
        <f t="shared" si="17"/>
        <v>12000</v>
      </c>
    </row>
    <row r="109" spans="1:35" ht="14.25" customHeight="1">
      <c r="A109" s="127">
        <v>32922</v>
      </c>
      <c r="B109" s="143" t="s">
        <v>73</v>
      </c>
      <c r="C109" s="76">
        <f t="shared" si="13"/>
        <v>0</v>
      </c>
      <c r="D109" s="40"/>
      <c r="E109" s="40"/>
      <c r="F109" s="40"/>
      <c r="G109" s="40"/>
      <c r="H109" s="42"/>
      <c r="I109" s="42"/>
      <c r="J109" s="150"/>
      <c r="K109" s="39"/>
      <c r="L109" s="160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41"/>
      <c r="AC109" s="39"/>
      <c r="AF109" s="168"/>
      <c r="AG109" s="133"/>
      <c r="AH109" s="120">
        <f t="shared" si="16"/>
        <v>0</v>
      </c>
      <c r="AI109" s="120">
        <f t="shared" si="17"/>
        <v>0</v>
      </c>
    </row>
    <row r="110" spans="1:35" ht="14.25" customHeight="1">
      <c r="A110" s="127" t="s">
        <v>74</v>
      </c>
      <c r="B110" s="143" t="s">
        <v>66</v>
      </c>
      <c r="C110" s="76">
        <f t="shared" si="13"/>
        <v>0</v>
      </c>
      <c r="D110" s="40"/>
      <c r="E110" s="40"/>
      <c r="F110" s="40"/>
      <c r="G110" s="40"/>
      <c r="H110" s="42"/>
      <c r="I110" s="42"/>
      <c r="J110" s="150"/>
      <c r="K110" s="39"/>
      <c r="L110" s="160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41"/>
      <c r="AC110" s="39"/>
      <c r="AF110" s="168"/>
      <c r="AG110" s="133"/>
      <c r="AH110" s="120">
        <f t="shared" si="16"/>
        <v>0</v>
      </c>
      <c r="AI110" s="120">
        <f t="shared" si="17"/>
        <v>0</v>
      </c>
    </row>
    <row r="111" spans="1:35" ht="1.5" customHeight="1">
      <c r="A111" s="127" t="s">
        <v>74</v>
      </c>
      <c r="B111" s="38" t="s">
        <v>66</v>
      </c>
      <c r="C111" s="76">
        <f t="shared" si="13"/>
        <v>0</v>
      </c>
      <c r="D111" s="40"/>
      <c r="E111" s="40"/>
      <c r="F111" s="40"/>
      <c r="G111" s="40"/>
      <c r="H111" s="42"/>
      <c r="I111" s="42"/>
      <c r="J111" s="150"/>
      <c r="K111" s="39"/>
      <c r="L111" s="160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41"/>
      <c r="AC111" s="39"/>
      <c r="AF111" s="168"/>
      <c r="AG111" s="133"/>
      <c r="AH111" s="120">
        <f t="shared" si="16"/>
        <v>0</v>
      </c>
      <c r="AI111" s="120">
        <f t="shared" si="17"/>
        <v>0</v>
      </c>
    </row>
    <row r="112" spans="1:35" s="85" customFormat="1" ht="33.75" customHeight="1">
      <c r="A112" s="128"/>
      <c r="B112" s="84" t="s">
        <v>131</v>
      </c>
      <c r="C112" s="76">
        <f t="shared" si="13"/>
        <v>1000</v>
      </c>
      <c r="D112" s="46">
        <f>SUM(D113:D115)</f>
        <v>1000</v>
      </c>
      <c r="E112" s="46">
        <f>SUM(E113:E115)</f>
        <v>0</v>
      </c>
      <c r="F112" s="46">
        <f>SUM(F113:F115)</f>
        <v>0</v>
      </c>
      <c r="G112" s="46">
        <f aca="true" t="shared" si="18" ref="G112:AI112">SUM(G113:G115)</f>
        <v>0</v>
      </c>
      <c r="H112" s="46">
        <f t="shared" si="18"/>
        <v>0</v>
      </c>
      <c r="I112" s="46">
        <f t="shared" si="18"/>
        <v>0</v>
      </c>
      <c r="J112" s="149">
        <f t="shared" si="18"/>
        <v>0</v>
      </c>
      <c r="K112" s="46">
        <f t="shared" si="18"/>
        <v>0</v>
      </c>
      <c r="L112" s="159">
        <f t="shared" si="18"/>
        <v>0</v>
      </c>
      <c r="M112" s="46">
        <f t="shared" si="18"/>
        <v>0</v>
      </c>
      <c r="N112" s="46">
        <f t="shared" si="18"/>
        <v>0</v>
      </c>
      <c r="O112" s="46">
        <f t="shared" si="18"/>
        <v>0</v>
      </c>
      <c r="P112" s="46">
        <f t="shared" si="18"/>
        <v>0</v>
      </c>
      <c r="Q112" s="46">
        <f t="shared" si="18"/>
        <v>0</v>
      </c>
      <c r="R112" s="46">
        <f t="shared" si="18"/>
        <v>0</v>
      </c>
      <c r="S112" s="46">
        <f t="shared" si="18"/>
        <v>0</v>
      </c>
      <c r="T112" s="46">
        <f t="shared" si="18"/>
        <v>0</v>
      </c>
      <c r="U112" s="46">
        <f t="shared" si="18"/>
        <v>0</v>
      </c>
      <c r="V112" s="46">
        <f t="shared" si="18"/>
        <v>0</v>
      </c>
      <c r="W112" s="46">
        <f t="shared" si="18"/>
        <v>0</v>
      </c>
      <c r="X112" s="46">
        <f t="shared" si="18"/>
        <v>0</v>
      </c>
      <c r="Y112" s="46">
        <f t="shared" si="18"/>
        <v>0</v>
      </c>
      <c r="Z112" s="46">
        <f t="shared" si="18"/>
        <v>0</v>
      </c>
      <c r="AA112" s="46">
        <f t="shared" si="18"/>
        <v>0</v>
      </c>
      <c r="AB112" s="46">
        <f t="shared" si="18"/>
        <v>0</v>
      </c>
      <c r="AC112" s="46">
        <f t="shared" si="18"/>
        <v>0</v>
      </c>
      <c r="AD112" s="46">
        <f t="shared" si="18"/>
        <v>0</v>
      </c>
      <c r="AE112" s="46">
        <f t="shared" si="18"/>
        <v>0</v>
      </c>
      <c r="AF112" s="169">
        <f t="shared" si="18"/>
        <v>0</v>
      </c>
      <c r="AG112" s="132">
        <f t="shared" si="18"/>
        <v>0</v>
      </c>
      <c r="AH112" s="119">
        <f t="shared" si="18"/>
        <v>1000</v>
      </c>
      <c r="AI112" s="119">
        <f t="shared" si="18"/>
        <v>1000</v>
      </c>
    </row>
    <row r="113" spans="1:35" ht="14.25" customHeight="1">
      <c r="A113" s="127">
        <v>32232</v>
      </c>
      <c r="B113" s="38" t="s">
        <v>61</v>
      </c>
      <c r="C113" s="76">
        <f t="shared" si="13"/>
        <v>1000</v>
      </c>
      <c r="D113" s="40">
        <v>1000</v>
      </c>
      <c r="E113" s="40"/>
      <c r="F113" s="40"/>
      <c r="G113" s="40"/>
      <c r="H113" s="42"/>
      <c r="I113" s="42"/>
      <c r="J113" s="150"/>
      <c r="K113" s="39"/>
      <c r="L113" s="160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41"/>
      <c r="AC113" s="39"/>
      <c r="AF113" s="168"/>
      <c r="AG113" s="133"/>
      <c r="AH113" s="120">
        <f>C113</f>
        <v>1000</v>
      </c>
      <c r="AI113" s="120">
        <f>C113</f>
        <v>1000</v>
      </c>
    </row>
    <row r="114" spans="1:35" ht="14.25" customHeight="1">
      <c r="A114" s="127"/>
      <c r="B114" s="38"/>
      <c r="C114" s="76">
        <f t="shared" si="13"/>
        <v>0</v>
      </c>
      <c r="D114" s="40"/>
      <c r="E114" s="40"/>
      <c r="F114" s="40"/>
      <c r="G114" s="40"/>
      <c r="H114" s="42"/>
      <c r="I114" s="42"/>
      <c r="J114" s="150"/>
      <c r="K114" s="39"/>
      <c r="L114" s="160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41"/>
      <c r="AC114" s="39"/>
      <c r="AF114" s="168"/>
      <c r="AG114" s="133"/>
      <c r="AH114" s="120"/>
      <c r="AI114" s="120"/>
    </row>
    <row r="115" spans="1:35" ht="14.25" customHeight="1">
      <c r="A115" s="127"/>
      <c r="B115" s="38"/>
      <c r="C115" s="76">
        <f t="shared" si="13"/>
        <v>0</v>
      </c>
      <c r="D115" s="40"/>
      <c r="E115" s="40"/>
      <c r="F115" s="40"/>
      <c r="G115" s="40"/>
      <c r="H115" s="42"/>
      <c r="I115" s="42"/>
      <c r="J115" s="150"/>
      <c r="K115" s="39"/>
      <c r="L115" s="160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41"/>
      <c r="AC115" s="39"/>
      <c r="AF115" s="168"/>
      <c r="AG115" s="133"/>
      <c r="AH115" s="120"/>
      <c r="AI115" s="120"/>
    </row>
    <row r="116" spans="1:35" ht="35.25" customHeight="1">
      <c r="A116" s="126" t="s">
        <v>64</v>
      </c>
      <c r="B116" s="138" t="s">
        <v>65</v>
      </c>
      <c r="C116" s="76">
        <f t="shared" si="13"/>
        <v>10000</v>
      </c>
      <c r="D116" s="46">
        <f aca="true" t="shared" si="19" ref="D116:AI116">SUM(D117:D122)</f>
        <v>10000</v>
      </c>
      <c r="E116" s="46">
        <f t="shared" si="19"/>
        <v>0</v>
      </c>
      <c r="F116" s="46">
        <f t="shared" si="19"/>
        <v>0</v>
      </c>
      <c r="G116" s="46">
        <f t="shared" si="19"/>
        <v>0</v>
      </c>
      <c r="H116" s="46">
        <f t="shared" si="19"/>
        <v>0</v>
      </c>
      <c r="I116" s="46">
        <f t="shared" si="19"/>
        <v>0</v>
      </c>
      <c r="J116" s="149">
        <f t="shared" si="19"/>
        <v>0</v>
      </c>
      <c r="K116" s="46">
        <f t="shared" si="19"/>
        <v>0</v>
      </c>
      <c r="L116" s="159"/>
      <c r="M116" s="46">
        <f t="shared" si="19"/>
        <v>0</v>
      </c>
      <c r="N116" s="46">
        <f t="shared" si="19"/>
        <v>0</v>
      </c>
      <c r="O116" s="46">
        <f t="shared" si="19"/>
        <v>0</v>
      </c>
      <c r="P116" s="46">
        <f t="shared" si="19"/>
        <v>0</v>
      </c>
      <c r="Q116" s="46">
        <f t="shared" si="19"/>
        <v>0</v>
      </c>
      <c r="R116" s="46">
        <f t="shared" si="19"/>
        <v>0</v>
      </c>
      <c r="S116" s="46">
        <f t="shared" si="19"/>
        <v>0</v>
      </c>
      <c r="T116" s="46">
        <f t="shared" si="19"/>
        <v>0</v>
      </c>
      <c r="U116" s="46">
        <f t="shared" si="19"/>
        <v>0</v>
      </c>
      <c r="V116" s="46">
        <f t="shared" si="19"/>
        <v>0</v>
      </c>
      <c r="W116" s="46">
        <f t="shared" si="19"/>
        <v>0</v>
      </c>
      <c r="X116" s="46">
        <f t="shared" si="19"/>
        <v>0</v>
      </c>
      <c r="Y116" s="46">
        <f t="shared" si="19"/>
        <v>0</v>
      </c>
      <c r="Z116" s="46">
        <f t="shared" si="19"/>
        <v>0</v>
      </c>
      <c r="AA116" s="46">
        <f t="shared" si="19"/>
        <v>0</v>
      </c>
      <c r="AB116" s="46">
        <f t="shared" si="19"/>
        <v>0</v>
      </c>
      <c r="AC116" s="46">
        <f t="shared" si="19"/>
        <v>0</v>
      </c>
      <c r="AD116" s="46">
        <f t="shared" si="19"/>
        <v>0</v>
      </c>
      <c r="AE116" s="46">
        <f t="shared" si="19"/>
        <v>0</v>
      </c>
      <c r="AF116" s="169">
        <f t="shared" si="19"/>
        <v>0</v>
      </c>
      <c r="AG116" s="132">
        <f t="shared" si="19"/>
        <v>0</v>
      </c>
      <c r="AH116" s="119">
        <f t="shared" si="19"/>
        <v>10000</v>
      </c>
      <c r="AI116" s="119">
        <f t="shared" si="19"/>
        <v>10000</v>
      </c>
    </row>
    <row r="117" spans="1:35" ht="14.25" customHeight="1">
      <c r="A117" s="127">
        <v>32241</v>
      </c>
      <c r="B117" s="115" t="s">
        <v>37</v>
      </c>
      <c r="C117" s="76">
        <f t="shared" si="13"/>
        <v>0</v>
      </c>
      <c r="D117" s="40"/>
      <c r="E117" s="40"/>
      <c r="F117" s="40"/>
      <c r="G117" s="40"/>
      <c r="H117" s="42"/>
      <c r="I117" s="42"/>
      <c r="J117" s="150"/>
      <c r="K117" s="39"/>
      <c r="L117" s="160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41"/>
      <c r="AC117" s="39"/>
      <c r="AF117" s="168"/>
      <c r="AG117" s="133"/>
      <c r="AH117" s="120">
        <f aca="true" t="shared" si="20" ref="AH117:AH122">C117</f>
        <v>0</v>
      </c>
      <c r="AI117" s="120">
        <f aca="true" t="shared" si="21" ref="AI117:AI122">C117</f>
        <v>0</v>
      </c>
    </row>
    <row r="118" spans="1:35" ht="14.25" customHeight="1">
      <c r="A118" s="127">
        <v>32242</v>
      </c>
      <c r="B118" s="115" t="s">
        <v>38</v>
      </c>
      <c r="C118" s="76">
        <f t="shared" si="13"/>
        <v>0</v>
      </c>
      <c r="D118" s="40"/>
      <c r="E118" s="40"/>
      <c r="F118" s="40"/>
      <c r="G118" s="40"/>
      <c r="H118" s="42"/>
      <c r="I118" s="42"/>
      <c r="J118" s="150"/>
      <c r="K118" s="39"/>
      <c r="L118" s="160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41"/>
      <c r="AC118" s="39"/>
      <c r="AF118" s="168"/>
      <c r="AG118" s="133"/>
      <c r="AH118" s="120">
        <f t="shared" si="20"/>
        <v>0</v>
      </c>
      <c r="AI118" s="120">
        <f t="shared" si="21"/>
        <v>0</v>
      </c>
    </row>
    <row r="119" spans="1:35" ht="14.25" customHeight="1">
      <c r="A119" s="127">
        <v>32244</v>
      </c>
      <c r="B119" s="115" t="s">
        <v>39</v>
      </c>
      <c r="C119" s="76">
        <f t="shared" si="13"/>
        <v>0</v>
      </c>
      <c r="D119" s="40"/>
      <c r="E119" s="40"/>
      <c r="F119" s="40"/>
      <c r="G119" s="40"/>
      <c r="H119" s="42"/>
      <c r="I119" s="42"/>
      <c r="J119" s="150"/>
      <c r="K119" s="39"/>
      <c r="L119" s="160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41"/>
      <c r="AC119" s="39"/>
      <c r="AF119" s="168"/>
      <c r="AG119" s="133"/>
      <c r="AH119" s="120">
        <f t="shared" si="20"/>
        <v>0</v>
      </c>
      <c r="AI119" s="120">
        <f t="shared" si="21"/>
        <v>0</v>
      </c>
    </row>
    <row r="120" spans="1:35" ht="14.25" customHeight="1">
      <c r="A120" s="127">
        <v>32321</v>
      </c>
      <c r="B120" s="115" t="s">
        <v>132</v>
      </c>
      <c r="C120" s="76">
        <f t="shared" si="13"/>
        <v>5000</v>
      </c>
      <c r="D120" s="40">
        <v>5000</v>
      </c>
      <c r="E120" s="40"/>
      <c r="F120" s="40"/>
      <c r="G120" s="40"/>
      <c r="H120" s="42"/>
      <c r="I120" s="42"/>
      <c r="J120" s="150"/>
      <c r="K120" s="39"/>
      <c r="L120" s="160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41"/>
      <c r="AC120" s="39"/>
      <c r="AF120" s="168"/>
      <c r="AG120" s="133"/>
      <c r="AH120" s="120">
        <f t="shared" si="20"/>
        <v>5000</v>
      </c>
      <c r="AI120" s="120">
        <f t="shared" si="21"/>
        <v>5000</v>
      </c>
    </row>
    <row r="121" spans="1:35" ht="14.25" customHeight="1">
      <c r="A121" s="127">
        <v>32322</v>
      </c>
      <c r="B121" s="115" t="s">
        <v>133</v>
      </c>
      <c r="C121" s="76">
        <f t="shared" si="13"/>
        <v>5000</v>
      </c>
      <c r="D121" s="40">
        <v>5000</v>
      </c>
      <c r="E121" s="40"/>
      <c r="F121" s="40"/>
      <c r="G121" s="40"/>
      <c r="H121" s="42"/>
      <c r="I121" s="42"/>
      <c r="J121" s="150"/>
      <c r="K121" s="39"/>
      <c r="L121" s="160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41"/>
      <c r="AC121" s="39"/>
      <c r="AF121" s="168"/>
      <c r="AG121" s="133"/>
      <c r="AH121" s="120">
        <f t="shared" si="20"/>
        <v>5000</v>
      </c>
      <c r="AI121" s="120">
        <f t="shared" si="21"/>
        <v>5000</v>
      </c>
    </row>
    <row r="122" spans="1:35" ht="14.25" customHeight="1">
      <c r="A122" s="127">
        <v>32329</v>
      </c>
      <c r="B122" s="115" t="s">
        <v>44</v>
      </c>
      <c r="C122" s="76">
        <f t="shared" si="13"/>
        <v>0</v>
      </c>
      <c r="D122" s="40"/>
      <c r="E122" s="40"/>
      <c r="F122" s="40"/>
      <c r="G122" s="40"/>
      <c r="H122" s="42"/>
      <c r="I122" s="42"/>
      <c r="J122" s="150"/>
      <c r="K122" s="39"/>
      <c r="L122" s="160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41"/>
      <c r="AC122" s="39"/>
      <c r="AF122" s="168"/>
      <c r="AG122" s="133"/>
      <c r="AH122" s="120">
        <f t="shared" si="20"/>
        <v>0</v>
      </c>
      <c r="AI122" s="120">
        <f t="shared" si="21"/>
        <v>0</v>
      </c>
    </row>
    <row r="123" spans="1:35" ht="35.25" customHeight="1">
      <c r="A123" s="129" t="s">
        <v>69</v>
      </c>
      <c r="B123" s="140" t="s">
        <v>67</v>
      </c>
      <c r="C123" s="76">
        <f t="shared" si="13"/>
        <v>13900</v>
      </c>
      <c r="D123" s="47">
        <f>SUM(D124:D127)</f>
        <v>0</v>
      </c>
      <c r="E123" s="47">
        <f>SUM(E124:E127)</f>
        <v>0</v>
      </c>
      <c r="F123" s="47">
        <f>SUM(F124:F127)</f>
        <v>0</v>
      </c>
      <c r="G123" s="47">
        <f aca="true" t="shared" si="22" ref="G123:AI123">SUM(G124:G127)</f>
        <v>0</v>
      </c>
      <c r="H123" s="47">
        <f t="shared" si="22"/>
        <v>0</v>
      </c>
      <c r="I123" s="47">
        <f t="shared" si="22"/>
        <v>0</v>
      </c>
      <c r="J123" s="151">
        <f t="shared" si="22"/>
        <v>0</v>
      </c>
      <c r="K123" s="47">
        <f t="shared" si="22"/>
        <v>0</v>
      </c>
      <c r="L123" s="161"/>
      <c r="M123" s="47">
        <f t="shared" si="22"/>
        <v>12100</v>
      </c>
      <c r="N123" s="47">
        <f t="shared" si="22"/>
        <v>1800</v>
      </c>
      <c r="O123" s="47">
        <f t="shared" si="22"/>
        <v>0</v>
      </c>
      <c r="P123" s="47">
        <f t="shared" si="22"/>
        <v>0</v>
      </c>
      <c r="Q123" s="47">
        <f t="shared" si="22"/>
        <v>0</v>
      </c>
      <c r="R123" s="47">
        <f t="shared" si="22"/>
        <v>0</v>
      </c>
      <c r="S123" s="47">
        <f t="shared" si="22"/>
        <v>0</v>
      </c>
      <c r="T123" s="47">
        <f t="shared" si="22"/>
        <v>0</v>
      </c>
      <c r="U123" s="47">
        <f t="shared" si="22"/>
        <v>0</v>
      </c>
      <c r="V123" s="47">
        <f t="shared" si="22"/>
        <v>0</v>
      </c>
      <c r="W123" s="47">
        <f t="shared" si="22"/>
        <v>0</v>
      </c>
      <c r="X123" s="47">
        <f t="shared" si="22"/>
        <v>0</v>
      </c>
      <c r="Y123" s="47">
        <f t="shared" si="22"/>
        <v>0</v>
      </c>
      <c r="Z123" s="47">
        <f t="shared" si="22"/>
        <v>0</v>
      </c>
      <c r="AA123" s="47">
        <f t="shared" si="22"/>
        <v>0</v>
      </c>
      <c r="AB123" s="47">
        <f t="shared" si="22"/>
        <v>0</v>
      </c>
      <c r="AC123" s="47">
        <f t="shared" si="22"/>
        <v>0</v>
      </c>
      <c r="AD123" s="47">
        <f t="shared" si="22"/>
        <v>0</v>
      </c>
      <c r="AE123" s="47">
        <f t="shared" si="22"/>
        <v>0</v>
      </c>
      <c r="AF123" s="170">
        <f t="shared" si="22"/>
        <v>0</v>
      </c>
      <c r="AG123" s="134">
        <f t="shared" si="22"/>
        <v>0</v>
      </c>
      <c r="AH123" s="121">
        <f t="shared" si="22"/>
        <v>13900</v>
      </c>
      <c r="AI123" s="121">
        <f t="shared" si="22"/>
        <v>13900</v>
      </c>
    </row>
    <row r="124" spans="1:35" ht="14.25" customHeight="1">
      <c r="A124" s="125">
        <v>42259</v>
      </c>
      <c r="B124" s="56" t="s">
        <v>89</v>
      </c>
      <c r="C124" s="76">
        <f t="shared" si="13"/>
        <v>0</v>
      </c>
      <c r="D124" s="40"/>
      <c r="E124" s="40"/>
      <c r="F124" s="40"/>
      <c r="G124" s="40"/>
      <c r="H124" s="42"/>
      <c r="I124" s="42"/>
      <c r="J124" s="150"/>
      <c r="K124" s="39"/>
      <c r="L124" s="160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41"/>
      <c r="AC124" s="39"/>
      <c r="AF124" s="168"/>
      <c r="AG124" s="133"/>
      <c r="AH124" s="120">
        <f>C124</f>
        <v>0</v>
      </c>
      <c r="AI124" s="120">
        <f>C124</f>
        <v>0</v>
      </c>
    </row>
    <row r="125" spans="1:35" ht="14.25" customHeight="1">
      <c r="A125" s="125">
        <v>42211</v>
      </c>
      <c r="B125" s="56" t="s">
        <v>143</v>
      </c>
      <c r="C125" s="76">
        <f t="shared" si="13"/>
        <v>6300</v>
      </c>
      <c r="D125" s="40"/>
      <c r="E125" s="40"/>
      <c r="F125" s="40"/>
      <c r="G125" s="40"/>
      <c r="H125" s="42"/>
      <c r="I125" s="42"/>
      <c r="J125" s="150"/>
      <c r="K125" s="39"/>
      <c r="L125" s="160"/>
      <c r="M125" s="39">
        <v>4500</v>
      </c>
      <c r="N125" s="39">
        <v>1800</v>
      </c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41"/>
      <c r="AC125" s="39"/>
      <c r="AF125" s="168"/>
      <c r="AG125" s="133"/>
      <c r="AH125" s="120">
        <f>C125</f>
        <v>6300</v>
      </c>
      <c r="AI125" s="120">
        <f>C125</f>
        <v>6300</v>
      </c>
    </row>
    <row r="126" spans="1:35" ht="14.25" customHeight="1">
      <c r="A126" s="125">
        <v>42212</v>
      </c>
      <c r="B126" s="56" t="s">
        <v>142</v>
      </c>
      <c r="C126" s="76">
        <f t="shared" si="13"/>
        <v>6600</v>
      </c>
      <c r="D126" s="40"/>
      <c r="E126" s="40"/>
      <c r="F126" s="40"/>
      <c r="G126" s="40"/>
      <c r="H126" s="42"/>
      <c r="I126" s="42"/>
      <c r="J126" s="150"/>
      <c r="K126" s="39"/>
      <c r="L126" s="160"/>
      <c r="M126" s="39">
        <v>6600</v>
      </c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41"/>
      <c r="AC126" s="39"/>
      <c r="AF126" s="168"/>
      <c r="AG126" s="133"/>
      <c r="AH126" s="120">
        <f>C126</f>
        <v>6600</v>
      </c>
      <c r="AI126" s="120">
        <f>C126</f>
        <v>6600</v>
      </c>
    </row>
    <row r="127" spans="1:35" ht="14.25" customHeight="1">
      <c r="A127" s="125">
        <v>42411</v>
      </c>
      <c r="B127" s="56" t="s">
        <v>88</v>
      </c>
      <c r="C127" s="76">
        <f t="shared" si="13"/>
        <v>1000</v>
      </c>
      <c r="D127" s="40"/>
      <c r="E127" s="40"/>
      <c r="F127" s="40"/>
      <c r="G127" s="40"/>
      <c r="H127" s="42"/>
      <c r="I127" s="42"/>
      <c r="J127" s="150"/>
      <c r="K127" s="39"/>
      <c r="L127" s="160"/>
      <c r="M127" s="39">
        <v>1000</v>
      </c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41"/>
      <c r="AC127" s="39"/>
      <c r="AF127" s="168"/>
      <c r="AG127" s="133"/>
      <c r="AH127" s="120">
        <f>C127</f>
        <v>1000</v>
      </c>
      <c r="AI127" s="120">
        <f>C127</f>
        <v>1000</v>
      </c>
    </row>
    <row r="128" spans="1:32" s="12" customFormat="1" ht="15.75">
      <c r="A128" s="22"/>
      <c r="B128" s="24"/>
      <c r="C128" s="24"/>
      <c r="D128" s="25"/>
      <c r="E128" s="25"/>
      <c r="F128" s="25"/>
      <c r="G128" s="25"/>
      <c r="H128" s="25"/>
      <c r="I128" s="25"/>
      <c r="J128" s="26"/>
      <c r="K128" s="26"/>
      <c r="L128" s="162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AF128" s="153"/>
    </row>
    <row r="129" spans="1:32" s="12" customFormat="1" ht="15.75">
      <c r="A129" s="22"/>
      <c r="B129" s="24"/>
      <c r="C129" s="24"/>
      <c r="D129" s="25"/>
      <c r="E129" s="25"/>
      <c r="F129" s="25"/>
      <c r="G129" s="25"/>
      <c r="H129" s="25"/>
      <c r="I129" s="25"/>
      <c r="L129" s="153"/>
      <c r="AF129" s="153"/>
    </row>
    <row r="130" spans="1:32" s="12" customFormat="1" ht="15.75">
      <c r="A130" s="22" t="s">
        <v>15</v>
      </c>
      <c r="B130" s="27"/>
      <c r="C130" s="27"/>
      <c r="D130" s="13"/>
      <c r="E130" s="13"/>
      <c r="F130" s="13"/>
      <c r="G130" s="13"/>
      <c r="H130" s="13"/>
      <c r="I130" s="13"/>
      <c r="L130" s="153"/>
      <c r="AF130" s="153"/>
    </row>
    <row r="131" spans="1:32" s="12" customFormat="1" ht="15.75">
      <c r="A131" s="22"/>
      <c r="B131" s="27"/>
      <c r="C131" s="27"/>
      <c r="D131" s="13"/>
      <c r="E131" s="13"/>
      <c r="F131" s="13"/>
      <c r="G131" s="13"/>
      <c r="H131" s="13"/>
      <c r="I131" s="13"/>
      <c r="L131" s="153"/>
      <c r="AF131" s="153"/>
    </row>
    <row r="132" spans="1:32" s="12" customFormat="1" ht="15.75">
      <c r="A132" s="20"/>
      <c r="B132" s="27"/>
      <c r="C132" s="27"/>
      <c r="D132" s="13"/>
      <c r="E132" s="13"/>
      <c r="F132" s="13"/>
      <c r="G132" s="13"/>
      <c r="H132" s="13"/>
      <c r="I132" s="13"/>
      <c r="L132" s="153"/>
      <c r="AA132" s="14" t="s">
        <v>17</v>
      </c>
      <c r="AF132" s="153"/>
    </row>
    <row r="133" spans="1:32" s="12" customFormat="1" ht="15.75">
      <c r="A133" s="20"/>
      <c r="B133" s="27"/>
      <c r="C133" s="27"/>
      <c r="D133" s="13"/>
      <c r="E133" s="13"/>
      <c r="F133" s="13"/>
      <c r="G133" s="13"/>
      <c r="H133" s="13"/>
      <c r="I133" s="13"/>
      <c r="L133" s="153"/>
      <c r="AA133" s="14"/>
      <c r="AF133" s="153"/>
    </row>
    <row r="134" spans="1:32" s="12" customFormat="1" ht="15.75">
      <c r="A134" s="20"/>
      <c r="B134" s="21" t="s">
        <v>138</v>
      </c>
      <c r="C134" s="21"/>
      <c r="D134" s="14" t="s">
        <v>16</v>
      </c>
      <c r="E134" s="14"/>
      <c r="F134" s="14"/>
      <c r="G134" s="14" t="s">
        <v>137</v>
      </c>
      <c r="H134" s="13"/>
      <c r="I134" s="13"/>
      <c r="K134" s="14"/>
      <c r="L134" s="163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 t="s">
        <v>19</v>
      </c>
      <c r="Y134" s="14"/>
      <c r="AF134" s="153"/>
    </row>
    <row r="135" spans="1:32" s="12" customFormat="1" ht="15.75">
      <c r="A135" s="20"/>
      <c r="B135" s="21" t="s">
        <v>139</v>
      </c>
      <c r="C135" s="21"/>
      <c r="D135" s="13"/>
      <c r="E135" s="13"/>
      <c r="F135" s="13"/>
      <c r="G135" s="13"/>
      <c r="H135" s="13"/>
      <c r="I135" s="13"/>
      <c r="L135" s="153"/>
      <c r="AF135" s="153"/>
    </row>
    <row r="136" spans="1:32" s="12" customFormat="1" ht="15.75">
      <c r="A136" s="23"/>
      <c r="B136" s="21"/>
      <c r="C136" s="21"/>
      <c r="D136" s="13"/>
      <c r="E136" s="13"/>
      <c r="F136" s="13"/>
      <c r="G136" s="13"/>
      <c r="H136" s="13"/>
      <c r="I136" s="13"/>
      <c r="L136" s="153"/>
      <c r="AF136" s="153"/>
    </row>
    <row r="137" spans="1:32" s="12" customFormat="1" ht="15.75">
      <c r="A137" s="23"/>
      <c r="B137" s="21" t="s">
        <v>136</v>
      </c>
      <c r="C137" s="21"/>
      <c r="D137" s="13"/>
      <c r="E137" s="13"/>
      <c r="F137" s="13"/>
      <c r="G137" s="13"/>
      <c r="H137" s="13"/>
      <c r="I137" s="13"/>
      <c r="L137" s="153"/>
      <c r="AF137" s="153"/>
    </row>
    <row r="138" spans="1:32" s="12" customFormat="1" ht="15.75">
      <c r="A138" s="23"/>
      <c r="B138" s="21"/>
      <c r="C138" s="21"/>
      <c r="D138" s="13"/>
      <c r="E138" s="13"/>
      <c r="F138" s="13"/>
      <c r="G138" s="13"/>
      <c r="H138" s="13"/>
      <c r="I138" s="13"/>
      <c r="L138" s="153"/>
      <c r="AF138" s="153"/>
    </row>
    <row r="139" spans="1:32" s="12" customFormat="1" ht="15.75">
      <c r="A139" s="23"/>
      <c r="B139" s="21"/>
      <c r="C139" s="21"/>
      <c r="D139" s="13"/>
      <c r="E139" s="13"/>
      <c r="F139" s="13"/>
      <c r="G139" s="13"/>
      <c r="H139" s="13"/>
      <c r="I139" s="13"/>
      <c r="L139" s="153"/>
      <c r="AF139" s="153"/>
    </row>
    <row r="140" spans="1:32" s="12" customFormat="1" ht="15.75">
      <c r="A140" s="23"/>
      <c r="B140" s="21"/>
      <c r="C140" s="21"/>
      <c r="D140" s="13"/>
      <c r="E140" s="13"/>
      <c r="F140" s="13"/>
      <c r="G140" s="13"/>
      <c r="H140" s="13"/>
      <c r="I140" s="13"/>
      <c r="L140" s="153"/>
      <c r="AF140" s="153"/>
    </row>
    <row r="141" spans="1:32" s="12" customFormat="1" ht="15.75">
      <c r="A141" s="23"/>
      <c r="B141" s="21"/>
      <c r="C141" s="21"/>
      <c r="D141" s="13"/>
      <c r="E141" s="13"/>
      <c r="F141" s="13"/>
      <c r="G141" s="13"/>
      <c r="H141" s="13"/>
      <c r="I141" s="13"/>
      <c r="L141" s="153"/>
      <c r="AF141" s="153"/>
    </row>
    <row r="142" spans="1:32" s="12" customFormat="1" ht="15.75">
      <c r="A142" s="23"/>
      <c r="B142" s="21"/>
      <c r="C142" s="21"/>
      <c r="D142" s="13"/>
      <c r="E142" s="13"/>
      <c r="F142" s="13"/>
      <c r="G142" s="13"/>
      <c r="H142" s="13"/>
      <c r="I142" s="13"/>
      <c r="L142" s="153"/>
      <c r="AF142" s="153"/>
    </row>
    <row r="143" spans="1:32" s="12" customFormat="1" ht="15.75">
      <c r="A143" s="23"/>
      <c r="B143" s="21"/>
      <c r="C143" s="21"/>
      <c r="D143" s="13"/>
      <c r="E143" s="13"/>
      <c r="F143" s="13"/>
      <c r="G143" s="13"/>
      <c r="H143" s="13"/>
      <c r="I143" s="13"/>
      <c r="L143" s="153"/>
      <c r="AF143" s="153"/>
    </row>
    <row r="144" spans="1:32" s="12" customFormat="1" ht="15.75">
      <c r="A144" s="23"/>
      <c r="B144" s="21"/>
      <c r="C144" s="21"/>
      <c r="D144" s="13"/>
      <c r="E144" s="13"/>
      <c r="F144" s="13"/>
      <c r="G144" s="13"/>
      <c r="H144" s="13"/>
      <c r="I144" s="13"/>
      <c r="L144" s="153"/>
      <c r="AF144" s="153"/>
    </row>
    <row r="145" spans="1:32" s="12" customFormat="1" ht="15.75">
      <c r="A145" s="23"/>
      <c r="B145" s="21"/>
      <c r="C145" s="21"/>
      <c r="D145" s="13"/>
      <c r="E145" s="13"/>
      <c r="F145" s="13"/>
      <c r="G145" s="13"/>
      <c r="H145" s="13"/>
      <c r="I145" s="13"/>
      <c r="L145" s="153"/>
      <c r="AF145" s="153"/>
    </row>
    <row r="146" spans="1:32" s="12" customFormat="1" ht="15.75">
      <c r="A146" s="23"/>
      <c r="B146" s="21"/>
      <c r="C146" s="21"/>
      <c r="D146" s="13"/>
      <c r="E146" s="13"/>
      <c r="F146" s="13"/>
      <c r="G146" s="13"/>
      <c r="H146" s="13"/>
      <c r="I146" s="13"/>
      <c r="L146" s="153"/>
      <c r="AF146" s="153"/>
    </row>
    <row r="147" spans="1:32" s="12" customFormat="1" ht="15.75">
      <c r="A147" s="23"/>
      <c r="B147" s="21"/>
      <c r="C147" s="21"/>
      <c r="D147" s="13"/>
      <c r="E147" s="13"/>
      <c r="F147" s="13"/>
      <c r="G147" s="13"/>
      <c r="H147" s="13"/>
      <c r="I147" s="13"/>
      <c r="L147" s="153"/>
      <c r="AF147" s="153"/>
    </row>
    <row r="148" spans="1:32" s="12" customFormat="1" ht="15.75">
      <c r="A148" s="23"/>
      <c r="B148" s="21"/>
      <c r="C148" s="21"/>
      <c r="D148" s="13"/>
      <c r="E148" s="13"/>
      <c r="F148" s="13"/>
      <c r="G148" s="13"/>
      <c r="H148" s="13"/>
      <c r="I148" s="13"/>
      <c r="L148" s="153"/>
      <c r="AF148" s="153"/>
    </row>
    <row r="149" spans="1:32" s="12" customFormat="1" ht="15.75">
      <c r="A149" s="23"/>
      <c r="B149" s="21"/>
      <c r="C149" s="21"/>
      <c r="D149" s="13"/>
      <c r="E149" s="13"/>
      <c r="F149" s="13"/>
      <c r="G149" s="13"/>
      <c r="H149" s="13"/>
      <c r="I149" s="13"/>
      <c r="L149" s="153"/>
      <c r="AF149" s="153"/>
    </row>
    <row r="150" spans="1:32" s="12" customFormat="1" ht="15.75">
      <c r="A150" s="23"/>
      <c r="B150" s="21"/>
      <c r="C150" s="21"/>
      <c r="D150" s="13"/>
      <c r="E150" s="13"/>
      <c r="F150" s="13"/>
      <c r="G150" s="13"/>
      <c r="H150" s="13"/>
      <c r="I150" s="13"/>
      <c r="L150" s="153"/>
      <c r="AF150" s="153"/>
    </row>
    <row r="151" spans="1:32" s="12" customFormat="1" ht="15.75">
      <c r="A151" s="23"/>
      <c r="B151" s="21"/>
      <c r="C151" s="21"/>
      <c r="D151" s="13"/>
      <c r="E151" s="13"/>
      <c r="F151" s="13"/>
      <c r="G151" s="13"/>
      <c r="H151" s="13"/>
      <c r="I151" s="13"/>
      <c r="L151" s="153"/>
      <c r="AF151" s="153"/>
    </row>
    <row r="152" spans="1:32" s="12" customFormat="1" ht="15.75">
      <c r="A152" s="23"/>
      <c r="B152" s="21"/>
      <c r="C152" s="21"/>
      <c r="D152" s="13"/>
      <c r="E152" s="13"/>
      <c r="F152" s="13"/>
      <c r="G152" s="13"/>
      <c r="H152" s="13"/>
      <c r="I152" s="13"/>
      <c r="L152" s="153"/>
      <c r="AF152" s="153"/>
    </row>
    <row r="153" spans="1:32" s="12" customFormat="1" ht="15.75">
      <c r="A153" s="23"/>
      <c r="B153" s="21"/>
      <c r="C153" s="21"/>
      <c r="D153" s="13"/>
      <c r="E153" s="13"/>
      <c r="F153" s="13"/>
      <c r="G153" s="13"/>
      <c r="H153" s="13"/>
      <c r="I153" s="13"/>
      <c r="L153" s="153"/>
      <c r="AF153" s="153"/>
    </row>
    <row r="154" spans="1:32" s="12" customFormat="1" ht="15.75">
      <c r="A154" s="23"/>
      <c r="B154" s="21"/>
      <c r="C154" s="21"/>
      <c r="D154" s="13"/>
      <c r="E154" s="13"/>
      <c r="F154" s="13"/>
      <c r="G154" s="13"/>
      <c r="H154" s="13"/>
      <c r="I154" s="13"/>
      <c r="L154" s="153"/>
      <c r="AF154" s="153"/>
    </row>
    <row r="155" spans="1:32" s="12" customFormat="1" ht="15.75">
      <c r="A155" s="23"/>
      <c r="B155" s="21"/>
      <c r="C155" s="21"/>
      <c r="D155" s="13"/>
      <c r="E155" s="13"/>
      <c r="F155" s="13"/>
      <c r="G155" s="13"/>
      <c r="H155" s="13"/>
      <c r="I155" s="13"/>
      <c r="L155" s="153"/>
      <c r="AF155" s="153"/>
    </row>
    <row r="156" spans="1:32" s="12" customFormat="1" ht="15.75">
      <c r="A156" s="23"/>
      <c r="B156" s="21"/>
      <c r="C156" s="21"/>
      <c r="D156" s="13"/>
      <c r="E156" s="13"/>
      <c r="F156" s="13"/>
      <c r="G156" s="13"/>
      <c r="H156" s="13"/>
      <c r="I156" s="13"/>
      <c r="L156" s="153"/>
      <c r="AF156" s="153"/>
    </row>
    <row r="157" spans="1:32" s="12" customFormat="1" ht="15.75">
      <c r="A157" s="23"/>
      <c r="B157" s="21"/>
      <c r="C157" s="21"/>
      <c r="D157" s="13"/>
      <c r="E157" s="13"/>
      <c r="F157" s="13"/>
      <c r="G157" s="13"/>
      <c r="H157" s="13"/>
      <c r="I157" s="13"/>
      <c r="L157" s="153"/>
      <c r="AF157" s="153"/>
    </row>
    <row r="158" spans="1:32" s="12" customFormat="1" ht="15.75">
      <c r="A158" s="23"/>
      <c r="B158" s="21"/>
      <c r="C158" s="21"/>
      <c r="D158" s="13"/>
      <c r="E158" s="13"/>
      <c r="F158" s="13"/>
      <c r="G158" s="13"/>
      <c r="H158" s="13"/>
      <c r="I158" s="13"/>
      <c r="L158" s="153"/>
      <c r="AF158" s="153"/>
    </row>
    <row r="159" spans="1:32" s="12" customFormat="1" ht="15.75">
      <c r="A159" s="23"/>
      <c r="B159" s="21"/>
      <c r="C159" s="21"/>
      <c r="D159" s="13"/>
      <c r="E159" s="13"/>
      <c r="F159" s="13"/>
      <c r="G159" s="13"/>
      <c r="H159" s="13"/>
      <c r="I159" s="13"/>
      <c r="L159" s="153"/>
      <c r="AF159" s="153"/>
    </row>
    <row r="160" spans="1:32" s="12" customFormat="1" ht="15.75">
      <c r="A160" s="23"/>
      <c r="B160" s="21"/>
      <c r="C160" s="21"/>
      <c r="D160" s="13"/>
      <c r="E160" s="13"/>
      <c r="F160" s="13"/>
      <c r="G160" s="13"/>
      <c r="H160" s="13"/>
      <c r="I160" s="13"/>
      <c r="L160" s="153"/>
      <c r="AF160" s="153"/>
    </row>
    <row r="161" spans="1:32" s="12" customFormat="1" ht="15.75">
      <c r="A161" s="23"/>
      <c r="B161" s="21"/>
      <c r="C161" s="21"/>
      <c r="D161" s="13"/>
      <c r="E161" s="13"/>
      <c r="F161" s="13"/>
      <c r="G161" s="13"/>
      <c r="H161" s="13"/>
      <c r="I161" s="13"/>
      <c r="L161" s="153"/>
      <c r="AF161" s="153"/>
    </row>
    <row r="162" spans="1:32" s="12" customFormat="1" ht="15.75">
      <c r="A162" s="23"/>
      <c r="B162" s="21"/>
      <c r="C162" s="21"/>
      <c r="D162" s="13"/>
      <c r="E162" s="13"/>
      <c r="F162" s="13"/>
      <c r="G162" s="13"/>
      <c r="H162" s="13"/>
      <c r="I162" s="13"/>
      <c r="L162" s="153"/>
      <c r="AF162" s="153"/>
    </row>
    <row r="163" spans="1:32" s="12" customFormat="1" ht="15.75">
      <c r="A163" s="23"/>
      <c r="B163" s="21"/>
      <c r="C163" s="21"/>
      <c r="D163" s="13"/>
      <c r="E163" s="13"/>
      <c r="F163" s="13"/>
      <c r="G163" s="13"/>
      <c r="H163" s="13"/>
      <c r="I163" s="13"/>
      <c r="L163" s="153"/>
      <c r="AF163" s="153"/>
    </row>
    <row r="164" spans="1:32" s="12" customFormat="1" ht="15.75">
      <c r="A164" s="23"/>
      <c r="B164" s="21"/>
      <c r="C164" s="21"/>
      <c r="D164" s="13"/>
      <c r="E164" s="13"/>
      <c r="F164" s="13"/>
      <c r="G164" s="13"/>
      <c r="H164" s="13"/>
      <c r="I164" s="13"/>
      <c r="L164" s="153"/>
      <c r="AF164" s="153"/>
    </row>
    <row r="165" spans="1:32" s="12" customFormat="1" ht="15.75">
      <c r="A165" s="23"/>
      <c r="B165" s="21"/>
      <c r="C165" s="21"/>
      <c r="D165" s="13"/>
      <c r="E165" s="13"/>
      <c r="F165" s="13"/>
      <c r="G165" s="13"/>
      <c r="H165" s="13"/>
      <c r="I165" s="13"/>
      <c r="L165" s="153"/>
      <c r="AF165" s="153"/>
    </row>
    <row r="166" spans="1:32" s="12" customFormat="1" ht="15.75">
      <c r="A166" s="23"/>
      <c r="B166" s="21"/>
      <c r="C166" s="21"/>
      <c r="D166" s="13"/>
      <c r="E166" s="13"/>
      <c r="F166" s="13"/>
      <c r="G166" s="13"/>
      <c r="H166" s="13"/>
      <c r="I166" s="13"/>
      <c r="L166" s="153"/>
      <c r="AF166" s="153"/>
    </row>
    <row r="167" spans="1:32" s="12" customFormat="1" ht="15.75">
      <c r="A167" s="23"/>
      <c r="B167" s="21"/>
      <c r="C167" s="21"/>
      <c r="D167" s="13"/>
      <c r="E167" s="13"/>
      <c r="F167" s="13"/>
      <c r="G167" s="13"/>
      <c r="H167" s="13"/>
      <c r="I167" s="13"/>
      <c r="L167" s="153"/>
      <c r="AF167" s="153"/>
    </row>
    <row r="168" spans="1:32" s="12" customFormat="1" ht="15.75">
      <c r="A168" s="23"/>
      <c r="B168" s="21"/>
      <c r="C168" s="21"/>
      <c r="D168" s="13"/>
      <c r="E168" s="13"/>
      <c r="F168" s="13"/>
      <c r="G168" s="13"/>
      <c r="H168" s="13"/>
      <c r="I168" s="13"/>
      <c r="L168" s="153"/>
      <c r="AF168" s="153"/>
    </row>
    <row r="169" spans="1:32" s="12" customFormat="1" ht="15.75">
      <c r="A169" s="23"/>
      <c r="B169" s="21"/>
      <c r="C169" s="21"/>
      <c r="D169" s="13"/>
      <c r="E169" s="13"/>
      <c r="F169" s="13"/>
      <c r="G169" s="13"/>
      <c r="H169" s="13"/>
      <c r="I169" s="13"/>
      <c r="L169" s="153"/>
      <c r="AF169" s="153"/>
    </row>
    <row r="170" spans="1:32" s="12" customFormat="1" ht="15.75">
      <c r="A170" s="23"/>
      <c r="B170" s="21"/>
      <c r="C170" s="21"/>
      <c r="D170" s="13"/>
      <c r="E170" s="13"/>
      <c r="F170" s="13"/>
      <c r="G170" s="13"/>
      <c r="H170" s="13"/>
      <c r="I170" s="13"/>
      <c r="L170" s="153"/>
      <c r="AF170" s="153"/>
    </row>
    <row r="171" spans="1:32" s="12" customFormat="1" ht="15.75">
      <c r="A171" s="23"/>
      <c r="B171" s="21"/>
      <c r="C171" s="21"/>
      <c r="D171" s="13"/>
      <c r="E171" s="13"/>
      <c r="F171" s="13"/>
      <c r="G171" s="13"/>
      <c r="H171" s="13"/>
      <c r="I171" s="13"/>
      <c r="L171" s="153"/>
      <c r="AF171" s="153"/>
    </row>
    <row r="172" spans="1:32" s="12" customFormat="1" ht="15.75">
      <c r="A172" s="23"/>
      <c r="B172" s="21"/>
      <c r="C172" s="21"/>
      <c r="D172" s="13"/>
      <c r="E172" s="13"/>
      <c r="F172" s="13"/>
      <c r="G172" s="13"/>
      <c r="H172" s="13"/>
      <c r="I172" s="13"/>
      <c r="L172" s="153"/>
      <c r="AF172" s="153"/>
    </row>
    <row r="173" spans="1:32" s="12" customFormat="1" ht="15.75">
      <c r="A173" s="23"/>
      <c r="B173" s="21"/>
      <c r="C173" s="21"/>
      <c r="D173" s="13"/>
      <c r="E173" s="13"/>
      <c r="F173" s="13"/>
      <c r="G173" s="13"/>
      <c r="H173" s="13"/>
      <c r="I173" s="13"/>
      <c r="L173" s="153"/>
      <c r="AF173" s="153"/>
    </row>
    <row r="174" spans="1:32" s="12" customFormat="1" ht="15.75">
      <c r="A174" s="23"/>
      <c r="B174" s="21"/>
      <c r="C174" s="21"/>
      <c r="D174" s="13"/>
      <c r="E174" s="13"/>
      <c r="F174" s="13"/>
      <c r="G174" s="13"/>
      <c r="H174" s="13"/>
      <c r="I174" s="13"/>
      <c r="L174" s="153"/>
      <c r="AF174" s="153"/>
    </row>
    <row r="175" spans="1:32" s="12" customFormat="1" ht="15.75">
      <c r="A175" s="23"/>
      <c r="B175" s="21"/>
      <c r="C175" s="21"/>
      <c r="D175" s="13"/>
      <c r="E175" s="13"/>
      <c r="F175" s="13"/>
      <c r="G175" s="13"/>
      <c r="H175" s="13"/>
      <c r="I175" s="13"/>
      <c r="L175" s="153"/>
      <c r="AF175" s="153"/>
    </row>
    <row r="176" spans="1:32" s="12" customFormat="1" ht="15.75">
      <c r="A176" s="23"/>
      <c r="B176" s="21"/>
      <c r="C176" s="21"/>
      <c r="D176" s="13"/>
      <c r="E176" s="13"/>
      <c r="F176" s="13"/>
      <c r="G176" s="13"/>
      <c r="H176" s="13"/>
      <c r="I176" s="13"/>
      <c r="L176" s="153"/>
      <c r="AF176" s="153"/>
    </row>
    <row r="177" spans="1:32" s="12" customFormat="1" ht="15.75">
      <c r="A177" s="23"/>
      <c r="B177" s="21"/>
      <c r="C177" s="21"/>
      <c r="D177" s="13"/>
      <c r="E177" s="13"/>
      <c r="F177" s="13"/>
      <c r="G177" s="13"/>
      <c r="H177" s="13"/>
      <c r="I177" s="13"/>
      <c r="L177" s="153"/>
      <c r="AF177" s="153"/>
    </row>
    <row r="178" spans="1:32" s="12" customFormat="1" ht="15.75">
      <c r="A178" s="23"/>
      <c r="B178" s="21"/>
      <c r="C178" s="21"/>
      <c r="D178" s="13"/>
      <c r="E178" s="13"/>
      <c r="F178" s="13"/>
      <c r="G178" s="13"/>
      <c r="H178" s="13"/>
      <c r="I178" s="13"/>
      <c r="L178" s="153"/>
      <c r="AF178" s="153"/>
    </row>
    <row r="179" spans="1:32" s="12" customFormat="1" ht="15.75">
      <c r="A179" s="23"/>
      <c r="B179" s="21"/>
      <c r="C179" s="21"/>
      <c r="D179" s="13"/>
      <c r="E179" s="13"/>
      <c r="F179" s="13"/>
      <c r="G179" s="13"/>
      <c r="H179" s="13"/>
      <c r="I179" s="13"/>
      <c r="L179" s="153"/>
      <c r="AF179" s="153"/>
    </row>
    <row r="180" spans="1:32" s="12" customFormat="1" ht="15.75">
      <c r="A180" s="23"/>
      <c r="B180" s="21"/>
      <c r="C180" s="21"/>
      <c r="D180" s="13"/>
      <c r="E180" s="13"/>
      <c r="F180" s="13"/>
      <c r="G180" s="13"/>
      <c r="H180" s="13"/>
      <c r="I180" s="13"/>
      <c r="L180" s="153"/>
      <c r="AF180" s="153"/>
    </row>
    <row r="181" spans="1:32" s="12" customFormat="1" ht="15.75">
      <c r="A181" s="23"/>
      <c r="B181" s="21"/>
      <c r="C181" s="21"/>
      <c r="D181" s="13"/>
      <c r="E181" s="13"/>
      <c r="F181" s="13"/>
      <c r="G181" s="13"/>
      <c r="H181" s="13"/>
      <c r="I181" s="13"/>
      <c r="L181" s="153"/>
      <c r="AF181" s="153"/>
    </row>
    <row r="182" spans="1:32" s="12" customFormat="1" ht="15.75">
      <c r="A182" s="23"/>
      <c r="B182" s="21"/>
      <c r="C182" s="21"/>
      <c r="D182" s="13"/>
      <c r="E182" s="13"/>
      <c r="F182" s="13"/>
      <c r="G182" s="13"/>
      <c r="H182" s="13"/>
      <c r="I182" s="13"/>
      <c r="L182" s="153"/>
      <c r="AF182" s="153"/>
    </row>
    <row r="183" spans="1:32" s="12" customFormat="1" ht="15.75">
      <c r="A183" s="23"/>
      <c r="B183" s="21"/>
      <c r="C183" s="21"/>
      <c r="D183" s="13"/>
      <c r="E183" s="13"/>
      <c r="F183" s="13"/>
      <c r="G183" s="13"/>
      <c r="H183" s="13"/>
      <c r="I183" s="13"/>
      <c r="L183" s="153"/>
      <c r="AF183" s="153"/>
    </row>
    <row r="184" spans="1:32" s="12" customFormat="1" ht="15.75">
      <c r="A184" s="23"/>
      <c r="B184" s="21"/>
      <c r="C184" s="21"/>
      <c r="D184" s="13"/>
      <c r="E184" s="13"/>
      <c r="F184" s="13"/>
      <c r="G184" s="13"/>
      <c r="H184" s="13"/>
      <c r="I184" s="13"/>
      <c r="L184" s="153"/>
      <c r="AF184" s="153"/>
    </row>
    <row r="185" spans="1:32" s="12" customFormat="1" ht="15.75">
      <c r="A185" s="23"/>
      <c r="B185" s="21"/>
      <c r="C185" s="21"/>
      <c r="D185" s="13"/>
      <c r="E185" s="13"/>
      <c r="F185" s="13"/>
      <c r="G185" s="13"/>
      <c r="H185" s="13"/>
      <c r="I185" s="13"/>
      <c r="L185" s="153"/>
      <c r="AF185" s="153"/>
    </row>
    <row r="186" spans="1:32" s="12" customFormat="1" ht="15.75">
      <c r="A186" s="23"/>
      <c r="B186" s="21"/>
      <c r="C186" s="21"/>
      <c r="D186" s="13"/>
      <c r="E186" s="13"/>
      <c r="F186" s="13"/>
      <c r="G186" s="13"/>
      <c r="H186" s="13"/>
      <c r="I186" s="13"/>
      <c r="L186" s="153"/>
      <c r="AF186" s="153"/>
    </row>
    <row r="187" spans="1:32" s="12" customFormat="1" ht="15.75">
      <c r="A187" s="23"/>
      <c r="B187" s="21"/>
      <c r="C187" s="21"/>
      <c r="D187" s="13"/>
      <c r="E187" s="13"/>
      <c r="F187" s="13"/>
      <c r="G187" s="13"/>
      <c r="H187" s="13"/>
      <c r="I187" s="13"/>
      <c r="L187" s="153"/>
      <c r="AF187" s="153"/>
    </row>
    <row r="188" spans="1:32" s="12" customFormat="1" ht="15.75">
      <c r="A188" s="23"/>
      <c r="B188" s="21"/>
      <c r="C188" s="21"/>
      <c r="D188" s="13"/>
      <c r="E188" s="13"/>
      <c r="F188" s="13"/>
      <c r="G188" s="13"/>
      <c r="H188" s="13"/>
      <c r="I188" s="13"/>
      <c r="L188" s="153"/>
      <c r="AF188" s="153"/>
    </row>
    <row r="189" spans="1:32" s="12" customFormat="1" ht="15.75">
      <c r="A189" s="23"/>
      <c r="B189" s="21"/>
      <c r="C189" s="21"/>
      <c r="D189" s="13"/>
      <c r="E189" s="13"/>
      <c r="F189" s="13"/>
      <c r="G189" s="13"/>
      <c r="H189" s="13"/>
      <c r="I189" s="13"/>
      <c r="L189" s="153"/>
      <c r="AF189" s="153"/>
    </row>
    <row r="190" spans="1:32" s="12" customFormat="1" ht="15.75">
      <c r="A190" s="23"/>
      <c r="B190" s="21"/>
      <c r="C190" s="21"/>
      <c r="D190" s="13"/>
      <c r="E190" s="13"/>
      <c r="F190" s="13"/>
      <c r="G190" s="13"/>
      <c r="H190" s="13"/>
      <c r="I190" s="13"/>
      <c r="L190" s="153"/>
      <c r="AF190" s="153"/>
    </row>
    <row r="191" spans="1:32" s="12" customFormat="1" ht="15.75">
      <c r="A191" s="23"/>
      <c r="B191" s="21"/>
      <c r="C191" s="21"/>
      <c r="D191" s="13"/>
      <c r="E191" s="13"/>
      <c r="F191" s="13"/>
      <c r="G191" s="13"/>
      <c r="H191" s="13"/>
      <c r="I191" s="13"/>
      <c r="L191" s="153"/>
      <c r="AF191" s="153"/>
    </row>
    <row r="192" spans="1:32" s="12" customFormat="1" ht="15.75">
      <c r="A192" s="23"/>
      <c r="B192" s="21"/>
      <c r="C192" s="21"/>
      <c r="D192" s="13"/>
      <c r="E192" s="13"/>
      <c r="F192" s="13"/>
      <c r="G192" s="13"/>
      <c r="H192" s="13"/>
      <c r="I192" s="13"/>
      <c r="L192" s="153"/>
      <c r="AF192" s="153"/>
    </row>
    <row r="193" spans="1:32" s="12" customFormat="1" ht="15.75">
      <c r="A193" s="23"/>
      <c r="B193" s="21"/>
      <c r="C193" s="21"/>
      <c r="D193" s="13"/>
      <c r="E193" s="13"/>
      <c r="F193" s="13"/>
      <c r="G193" s="13"/>
      <c r="H193" s="13"/>
      <c r="I193" s="13"/>
      <c r="L193" s="153"/>
      <c r="AF193" s="153"/>
    </row>
    <row r="194" spans="1:32" s="12" customFormat="1" ht="15.75">
      <c r="A194" s="23"/>
      <c r="B194" s="21"/>
      <c r="C194" s="21"/>
      <c r="D194" s="13"/>
      <c r="E194" s="13"/>
      <c r="F194" s="13"/>
      <c r="G194" s="13"/>
      <c r="H194" s="13"/>
      <c r="I194" s="13"/>
      <c r="L194" s="153"/>
      <c r="AF194" s="153"/>
    </row>
    <row r="195" spans="1:32" s="12" customFormat="1" ht="15.75">
      <c r="A195" s="23"/>
      <c r="B195" s="21"/>
      <c r="C195" s="21"/>
      <c r="D195" s="13"/>
      <c r="E195" s="13"/>
      <c r="F195" s="13"/>
      <c r="G195" s="13"/>
      <c r="H195" s="13"/>
      <c r="I195" s="13"/>
      <c r="L195" s="153"/>
      <c r="AF195" s="153"/>
    </row>
    <row r="196" spans="1:32" s="12" customFormat="1" ht="15.75">
      <c r="A196" s="23"/>
      <c r="B196" s="21"/>
      <c r="C196" s="21"/>
      <c r="D196" s="13"/>
      <c r="E196" s="13"/>
      <c r="F196" s="13"/>
      <c r="G196" s="13"/>
      <c r="H196" s="13"/>
      <c r="I196" s="13"/>
      <c r="L196" s="153"/>
      <c r="AF196" s="153"/>
    </row>
    <row r="197" spans="1:32" s="12" customFormat="1" ht="15.75">
      <c r="A197" s="23"/>
      <c r="B197" s="21"/>
      <c r="C197" s="21"/>
      <c r="D197" s="13"/>
      <c r="E197" s="13"/>
      <c r="F197" s="13"/>
      <c r="G197" s="13"/>
      <c r="H197" s="13"/>
      <c r="I197" s="13"/>
      <c r="L197" s="153"/>
      <c r="AF197" s="153"/>
    </row>
    <row r="198" spans="1:32" s="12" customFormat="1" ht="15.75">
      <c r="A198" s="23"/>
      <c r="B198" s="21"/>
      <c r="C198" s="21"/>
      <c r="D198" s="13"/>
      <c r="E198" s="13"/>
      <c r="F198" s="13"/>
      <c r="G198" s="13"/>
      <c r="H198" s="13"/>
      <c r="I198" s="13"/>
      <c r="L198" s="153"/>
      <c r="AF198" s="153"/>
    </row>
    <row r="199" spans="1:32" s="12" customFormat="1" ht="15.75">
      <c r="A199" s="23"/>
      <c r="B199" s="21"/>
      <c r="C199" s="21"/>
      <c r="D199" s="13"/>
      <c r="E199" s="13"/>
      <c r="F199" s="13"/>
      <c r="G199" s="13"/>
      <c r="H199" s="13"/>
      <c r="I199" s="13"/>
      <c r="L199" s="153"/>
      <c r="AF199" s="153"/>
    </row>
    <row r="200" spans="1:32" s="12" customFormat="1" ht="15.75">
      <c r="A200" s="23"/>
      <c r="B200" s="21"/>
      <c r="C200" s="21"/>
      <c r="D200" s="13"/>
      <c r="E200" s="13"/>
      <c r="F200" s="13"/>
      <c r="G200" s="13"/>
      <c r="H200" s="13"/>
      <c r="I200" s="13"/>
      <c r="L200" s="153"/>
      <c r="AF200" s="153"/>
    </row>
    <row r="201" spans="1:32" s="12" customFormat="1" ht="15.75">
      <c r="A201" s="23"/>
      <c r="B201" s="21"/>
      <c r="C201" s="21"/>
      <c r="D201" s="13"/>
      <c r="E201" s="13"/>
      <c r="F201" s="13"/>
      <c r="G201" s="13"/>
      <c r="H201" s="13"/>
      <c r="I201" s="13"/>
      <c r="L201" s="153"/>
      <c r="AF201" s="153"/>
    </row>
    <row r="202" spans="1:32" s="12" customFormat="1" ht="15.75">
      <c r="A202" s="23"/>
      <c r="B202" s="21"/>
      <c r="C202" s="21"/>
      <c r="D202" s="13"/>
      <c r="E202" s="13"/>
      <c r="F202" s="13"/>
      <c r="G202" s="13"/>
      <c r="H202" s="13"/>
      <c r="I202" s="13"/>
      <c r="L202" s="153"/>
      <c r="AF202" s="153"/>
    </row>
    <row r="203" spans="1:32" s="12" customFormat="1" ht="15.75">
      <c r="A203" s="23"/>
      <c r="B203" s="21"/>
      <c r="C203" s="21"/>
      <c r="D203" s="13"/>
      <c r="E203" s="13"/>
      <c r="F203" s="13"/>
      <c r="G203" s="13"/>
      <c r="H203" s="13"/>
      <c r="I203" s="13"/>
      <c r="L203" s="153"/>
      <c r="AF203" s="153"/>
    </row>
    <row r="204" spans="1:32" s="12" customFormat="1" ht="15.75">
      <c r="A204" s="23"/>
      <c r="B204" s="21"/>
      <c r="C204" s="21"/>
      <c r="D204" s="13"/>
      <c r="E204" s="13"/>
      <c r="F204" s="13"/>
      <c r="G204" s="13"/>
      <c r="H204" s="13"/>
      <c r="I204" s="13"/>
      <c r="L204" s="153"/>
      <c r="AF204" s="153"/>
    </row>
    <row r="205" spans="1:32" s="12" customFormat="1" ht="15.75">
      <c r="A205" s="23"/>
      <c r="B205" s="21"/>
      <c r="C205" s="21"/>
      <c r="D205" s="13"/>
      <c r="E205" s="13"/>
      <c r="F205" s="13"/>
      <c r="G205" s="13"/>
      <c r="H205" s="13"/>
      <c r="I205" s="13"/>
      <c r="L205" s="153"/>
      <c r="AF205" s="153"/>
    </row>
    <row r="206" spans="1:32" s="12" customFormat="1" ht="15.75">
      <c r="A206" s="23"/>
      <c r="B206" s="21"/>
      <c r="C206" s="21"/>
      <c r="D206" s="13"/>
      <c r="E206" s="13"/>
      <c r="F206" s="13"/>
      <c r="G206" s="13"/>
      <c r="H206" s="13"/>
      <c r="I206" s="13"/>
      <c r="L206" s="153"/>
      <c r="AF206" s="153"/>
    </row>
    <row r="207" spans="1:32" s="12" customFormat="1" ht="15.75">
      <c r="A207" s="23"/>
      <c r="B207" s="21"/>
      <c r="C207" s="21"/>
      <c r="D207" s="13"/>
      <c r="E207" s="13"/>
      <c r="F207" s="13"/>
      <c r="G207" s="13"/>
      <c r="H207" s="13"/>
      <c r="I207" s="13"/>
      <c r="L207" s="153"/>
      <c r="AF207" s="153"/>
    </row>
    <row r="208" spans="1:32" s="12" customFormat="1" ht="15.75">
      <c r="A208" s="23"/>
      <c r="B208" s="21"/>
      <c r="C208" s="21"/>
      <c r="D208" s="13"/>
      <c r="E208" s="13"/>
      <c r="F208" s="13"/>
      <c r="G208" s="13"/>
      <c r="H208" s="13"/>
      <c r="I208" s="13"/>
      <c r="L208" s="153"/>
      <c r="AF208" s="153"/>
    </row>
    <row r="209" spans="1:32" s="12" customFormat="1" ht="15.75">
      <c r="A209" s="23"/>
      <c r="B209" s="21"/>
      <c r="C209" s="21"/>
      <c r="D209" s="13"/>
      <c r="E209" s="13"/>
      <c r="F209" s="13"/>
      <c r="G209" s="13"/>
      <c r="H209" s="13"/>
      <c r="I209" s="13"/>
      <c r="L209" s="153"/>
      <c r="AF209" s="153"/>
    </row>
    <row r="210" spans="1:32" s="12" customFormat="1" ht="15.75">
      <c r="A210" s="23"/>
      <c r="B210" s="21"/>
      <c r="C210" s="21"/>
      <c r="D210" s="13"/>
      <c r="E210" s="13"/>
      <c r="F210" s="13"/>
      <c r="G210" s="13"/>
      <c r="H210" s="13"/>
      <c r="I210" s="13"/>
      <c r="L210" s="153"/>
      <c r="AF210" s="153"/>
    </row>
    <row r="211" spans="1:32" s="12" customFormat="1" ht="15.75">
      <c r="A211" s="23"/>
      <c r="B211" s="21"/>
      <c r="C211" s="21"/>
      <c r="D211" s="13"/>
      <c r="E211" s="13"/>
      <c r="F211" s="13"/>
      <c r="G211" s="13"/>
      <c r="H211" s="13"/>
      <c r="I211" s="13"/>
      <c r="L211" s="153"/>
      <c r="AF211" s="153"/>
    </row>
    <row r="212" spans="1:32" s="12" customFormat="1" ht="15.75">
      <c r="A212" s="23"/>
      <c r="B212" s="21"/>
      <c r="C212" s="21"/>
      <c r="D212" s="13"/>
      <c r="E212" s="13"/>
      <c r="F212" s="13"/>
      <c r="G212" s="13"/>
      <c r="H212" s="13"/>
      <c r="I212" s="13"/>
      <c r="L212" s="153"/>
      <c r="AF212" s="153"/>
    </row>
    <row r="213" spans="1:32" s="12" customFormat="1" ht="15.75">
      <c r="A213" s="23"/>
      <c r="B213" s="21"/>
      <c r="C213" s="21"/>
      <c r="D213" s="13"/>
      <c r="E213" s="13"/>
      <c r="F213" s="13"/>
      <c r="G213" s="13"/>
      <c r="H213" s="13"/>
      <c r="I213" s="13"/>
      <c r="L213" s="153"/>
      <c r="AF213" s="153"/>
    </row>
    <row r="214" spans="1:32" s="12" customFormat="1" ht="15.75">
      <c r="A214" s="23"/>
      <c r="B214" s="21"/>
      <c r="C214" s="21"/>
      <c r="D214" s="13"/>
      <c r="E214" s="13"/>
      <c r="F214" s="13"/>
      <c r="G214" s="13"/>
      <c r="H214" s="13"/>
      <c r="I214" s="13"/>
      <c r="L214" s="153"/>
      <c r="AF214" s="153"/>
    </row>
    <row r="215" spans="1:32" s="12" customFormat="1" ht="15.75">
      <c r="A215" s="23"/>
      <c r="B215" s="21"/>
      <c r="C215" s="21"/>
      <c r="D215" s="13"/>
      <c r="E215" s="13"/>
      <c r="F215" s="13"/>
      <c r="G215" s="13"/>
      <c r="H215" s="13"/>
      <c r="I215" s="13"/>
      <c r="L215" s="153"/>
      <c r="AF215" s="153"/>
    </row>
    <row r="216" spans="1:32" s="12" customFormat="1" ht="15.75">
      <c r="A216" s="23"/>
      <c r="B216" s="21"/>
      <c r="C216" s="21"/>
      <c r="D216" s="13"/>
      <c r="E216" s="13"/>
      <c r="F216" s="13"/>
      <c r="G216" s="13"/>
      <c r="H216" s="13"/>
      <c r="I216" s="13"/>
      <c r="L216" s="153"/>
      <c r="AF216" s="153"/>
    </row>
    <row r="217" spans="1:32" s="12" customFormat="1" ht="15.75">
      <c r="A217" s="23"/>
      <c r="B217" s="21"/>
      <c r="C217" s="21"/>
      <c r="D217" s="13"/>
      <c r="E217" s="13"/>
      <c r="F217" s="13"/>
      <c r="G217" s="13"/>
      <c r="H217" s="13"/>
      <c r="I217" s="13"/>
      <c r="L217" s="153"/>
      <c r="AF217" s="153"/>
    </row>
    <row r="218" spans="1:32" s="12" customFormat="1" ht="15.75">
      <c r="A218" s="23"/>
      <c r="B218" s="21"/>
      <c r="C218" s="21"/>
      <c r="D218" s="13"/>
      <c r="E218" s="13"/>
      <c r="F218" s="13"/>
      <c r="G218" s="13"/>
      <c r="H218" s="13"/>
      <c r="I218" s="13"/>
      <c r="L218" s="153"/>
      <c r="AF218" s="153"/>
    </row>
    <row r="219" spans="1:32" s="12" customFormat="1" ht="15.75">
      <c r="A219" s="23"/>
      <c r="B219" s="21"/>
      <c r="C219" s="21"/>
      <c r="D219" s="13"/>
      <c r="E219" s="13"/>
      <c r="F219" s="13"/>
      <c r="G219" s="13"/>
      <c r="H219" s="13"/>
      <c r="I219" s="13"/>
      <c r="L219" s="153"/>
      <c r="AF219" s="153"/>
    </row>
    <row r="220" spans="1:32" s="12" customFormat="1" ht="15.75">
      <c r="A220" s="23"/>
      <c r="B220" s="21"/>
      <c r="C220" s="21"/>
      <c r="D220" s="13"/>
      <c r="E220" s="13"/>
      <c r="F220" s="13"/>
      <c r="G220" s="13"/>
      <c r="H220" s="13"/>
      <c r="I220" s="13"/>
      <c r="L220" s="153"/>
      <c r="AF220" s="153"/>
    </row>
    <row r="221" spans="1:32" s="12" customFormat="1" ht="15.75">
      <c r="A221" s="23"/>
      <c r="B221" s="21"/>
      <c r="C221" s="21"/>
      <c r="D221" s="13"/>
      <c r="E221" s="13"/>
      <c r="F221" s="13"/>
      <c r="G221" s="13"/>
      <c r="H221" s="13"/>
      <c r="I221" s="13"/>
      <c r="L221" s="153"/>
      <c r="AF221" s="153"/>
    </row>
    <row r="222" spans="1:32" s="12" customFormat="1" ht="15.75">
      <c r="A222" s="23"/>
      <c r="B222" s="21"/>
      <c r="C222" s="21"/>
      <c r="D222" s="13"/>
      <c r="E222" s="13"/>
      <c r="F222" s="13"/>
      <c r="G222" s="13"/>
      <c r="H222" s="13"/>
      <c r="I222" s="13"/>
      <c r="L222" s="153"/>
      <c r="AF222" s="153"/>
    </row>
    <row r="223" spans="1:32" s="12" customFormat="1" ht="15.75">
      <c r="A223" s="23"/>
      <c r="B223" s="21"/>
      <c r="C223" s="21"/>
      <c r="D223" s="13"/>
      <c r="E223" s="13"/>
      <c r="F223" s="13"/>
      <c r="G223" s="13"/>
      <c r="H223" s="13"/>
      <c r="I223" s="13"/>
      <c r="L223" s="153"/>
      <c r="AF223" s="153"/>
    </row>
    <row r="224" spans="1:32" s="12" customFormat="1" ht="15.75">
      <c r="A224" s="23"/>
      <c r="B224" s="21"/>
      <c r="C224" s="21"/>
      <c r="D224" s="13"/>
      <c r="E224" s="13"/>
      <c r="F224" s="13"/>
      <c r="G224" s="13"/>
      <c r="H224" s="13"/>
      <c r="I224" s="13"/>
      <c r="L224" s="153"/>
      <c r="AF224" s="153"/>
    </row>
    <row r="225" spans="1:32" s="12" customFormat="1" ht="15.75">
      <c r="A225" s="23"/>
      <c r="B225" s="21"/>
      <c r="C225" s="21"/>
      <c r="D225" s="13"/>
      <c r="E225" s="13"/>
      <c r="F225" s="13"/>
      <c r="G225" s="13"/>
      <c r="H225" s="13"/>
      <c r="I225" s="13"/>
      <c r="L225" s="153"/>
      <c r="AF225" s="153"/>
    </row>
    <row r="226" spans="1:32" s="12" customFormat="1" ht="15.75">
      <c r="A226" s="23"/>
      <c r="B226" s="21"/>
      <c r="C226" s="21"/>
      <c r="D226" s="13"/>
      <c r="E226" s="13"/>
      <c r="F226" s="13"/>
      <c r="G226" s="13"/>
      <c r="H226" s="13"/>
      <c r="I226" s="13"/>
      <c r="L226" s="153"/>
      <c r="AF226" s="153"/>
    </row>
    <row r="227" spans="1:32" s="12" customFormat="1" ht="15.75">
      <c r="A227" s="23"/>
      <c r="B227" s="21"/>
      <c r="C227" s="21"/>
      <c r="D227" s="13"/>
      <c r="E227" s="13"/>
      <c r="F227" s="13"/>
      <c r="G227" s="13"/>
      <c r="H227" s="13"/>
      <c r="I227" s="13"/>
      <c r="L227" s="153"/>
      <c r="AF227" s="153"/>
    </row>
    <row r="228" spans="1:32" s="12" customFormat="1" ht="15.75">
      <c r="A228" s="23"/>
      <c r="B228" s="21"/>
      <c r="C228" s="21"/>
      <c r="D228" s="13"/>
      <c r="E228" s="13"/>
      <c r="F228" s="13"/>
      <c r="G228" s="13"/>
      <c r="H228" s="13"/>
      <c r="I228" s="13"/>
      <c r="L228" s="153"/>
      <c r="AF228" s="153"/>
    </row>
    <row r="229" spans="1:32" s="12" customFormat="1" ht="15.75">
      <c r="A229" s="23"/>
      <c r="B229" s="21"/>
      <c r="C229" s="21"/>
      <c r="D229" s="13"/>
      <c r="E229" s="13"/>
      <c r="F229" s="13"/>
      <c r="G229" s="13"/>
      <c r="H229" s="13"/>
      <c r="I229" s="13"/>
      <c r="L229" s="153"/>
      <c r="AF229" s="153"/>
    </row>
    <row r="230" spans="1:32" s="12" customFormat="1" ht="15.75">
      <c r="A230" s="23"/>
      <c r="B230" s="21"/>
      <c r="C230" s="21"/>
      <c r="D230" s="13"/>
      <c r="E230" s="13"/>
      <c r="F230" s="13"/>
      <c r="G230" s="13"/>
      <c r="H230" s="13"/>
      <c r="I230" s="13"/>
      <c r="L230" s="153"/>
      <c r="AF230" s="153"/>
    </row>
    <row r="231" spans="1:32" s="12" customFormat="1" ht="15.75">
      <c r="A231" s="23"/>
      <c r="B231" s="21"/>
      <c r="C231" s="21"/>
      <c r="D231" s="13"/>
      <c r="E231" s="13"/>
      <c r="F231" s="13"/>
      <c r="G231" s="13"/>
      <c r="H231" s="13"/>
      <c r="I231" s="13"/>
      <c r="L231" s="153"/>
      <c r="AF231" s="153"/>
    </row>
    <row r="232" spans="1:32" s="12" customFormat="1" ht="15.75">
      <c r="A232" s="23"/>
      <c r="B232" s="21"/>
      <c r="C232" s="21"/>
      <c r="D232" s="13"/>
      <c r="E232" s="13"/>
      <c r="F232" s="13"/>
      <c r="G232" s="13"/>
      <c r="H232" s="13"/>
      <c r="I232" s="13"/>
      <c r="L232" s="153"/>
      <c r="AF232" s="153"/>
    </row>
    <row r="233" spans="1:32" s="12" customFormat="1" ht="15.75">
      <c r="A233" s="23"/>
      <c r="B233" s="21"/>
      <c r="C233" s="21"/>
      <c r="D233" s="13"/>
      <c r="E233" s="13"/>
      <c r="F233" s="13"/>
      <c r="G233" s="13"/>
      <c r="H233" s="13"/>
      <c r="I233" s="13"/>
      <c r="L233" s="153"/>
      <c r="AF233" s="153"/>
    </row>
    <row r="234" spans="1:32" s="12" customFormat="1" ht="15.75">
      <c r="A234" s="23"/>
      <c r="B234" s="21"/>
      <c r="C234" s="21"/>
      <c r="D234" s="13"/>
      <c r="E234" s="13"/>
      <c r="F234" s="13"/>
      <c r="G234" s="13"/>
      <c r="H234" s="13"/>
      <c r="I234" s="13"/>
      <c r="L234" s="153"/>
      <c r="AF234" s="153"/>
    </row>
    <row r="235" spans="1:32" s="12" customFormat="1" ht="15.75">
      <c r="A235" s="23"/>
      <c r="B235" s="21"/>
      <c r="C235" s="21"/>
      <c r="D235" s="13"/>
      <c r="E235" s="13"/>
      <c r="F235" s="13"/>
      <c r="G235" s="13"/>
      <c r="H235" s="13"/>
      <c r="I235" s="13"/>
      <c r="L235" s="153"/>
      <c r="AF235" s="153"/>
    </row>
    <row r="236" spans="1:32" s="12" customFormat="1" ht="15.75">
      <c r="A236" s="23"/>
      <c r="B236" s="21"/>
      <c r="C236" s="21"/>
      <c r="D236" s="13"/>
      <c r="E236" s="13"/>
      <c r="F236" s="13"/>
      <c r="G236" s="13"/>
      <c r="H236" s="13"/>
      <c r="I236" s="13"/>
      <c r="L236" s="153"/>
      <c r="AF236" s="153"/>
    </row>
    <row r="237" spans="1:32" s="12" customFormat="1" ht="15.75">
      <c r="A237" s="23"/>
      <c r="B237" s="21"/>
      <c r="C237" s="21"/>
      <c r="D237" s="13"/>
      <c r="E237" s="13"/>
      <c r="F237" s="13"/>
      <c r="G237" s="13"/>
      <c r="H237" s="13"/>
      <c r="I237" s="13"/>
      <c r="L237" s="153"/>
      <c r="AF237" s="153"/>
    </row>
    <row r="238" spans="1:32" s="12" customFormat="1" ht="15.75">
      <c r="A238" s="23"/>
      <c r="B238" s="21"/>
      <c r="C238" s="21"/>
      <c r="D238" s="13"/>
      <c r="E238" s="13"/>
      <c r="F238" s="13"/>
      <c r="G238" s="13"/>
      <c r="H238" s="13"/>
      <c r="I238" s="13"/>
      <c r="L238" s="153"/>
      <c r="AF238" s="153"/>
    </row>
    <row r="239" spans="1:32" s="12" customFormat="1" ht="15.75">
      <c r="A239" s="23"/>
      <c r="B239" s="21"/>
      <c r="C239" s="21"/>
      <c r="D239" s="13"/>
      <c r="E239" s="13"/>
      <c r="F239" s="13"/>
      <c r="G239" s="13"/>
      <c r="H239" s="13"/>
      <c r="I239" s="13"/>
      <c r="L239" s="153"/>
      <c r="AF239" s="153"/>
    </row>
    <row r="240" spans="1:32" s="12" customFormat="1" ht="15.75">
      <c r="A240" s="23"/>
      <c r="B240" s="21"/>
      <c r="C240" s="21"/>
      <c r="D240" s="13"/>
      <c r="E240" s="13"/>
      <c r="F240" s="13"/>
      <c r="G240" s="13"/>
      <c r="H240" s="13"/>
      <c r="I240" s="13"/>
      <c r="L240" s="153"/>
      <c r="AF240" s="153"/>
    </row>
    <row r="241" spans="1:32" s="12" customFormat="1" ht="15.75">
      <c r="A241" s="23"/>
      <c r="B241" s="21"/>
      <c r="C241" s="21"/>
      <c r="D241" s="13"/>
      <c r="E241" s="13"/>
      <c r="F241" s="13"/>
      <c r="G241" s="13"/>
      <c r="H241" s="13"/>
      <c r="I241" s="13"/>
      <c r="L241" s="153"/>
      <c r="AF241" s="153"/>
    </row>
    <row r="242" spans="1:32" s="12" customFormat="1" ht="15.75">
      <c r="A242" s="23"/>
      <c r="B242" s="21"/>
      <c r="C242" s="21"/>
      <c r="D242" s="13"/>
      <c r="E242" s="13"/>
      <c r="F242" s="13"/>
      <c r="G242" s="13"/>
      <c r="H242" s="13"/>
      <c r="I242" s="13"/>
      <c r="L242" s="153"/>
      <c r="AF242" s="153"/>
    </row>
    <row r="243" spans="1:32" s="12" customFormat="1" ht="15.75">
      <c r="A243" s="23"/>
      <c r="B243" s="21"/>
      <c r="C243" s="21"/>
      <c r="D243" s="13"/>
      <c r="E243" s="13"/>
      <c r="F243" s="13"/>
      <c r="G243" s="13"/>
      <c r="H243" s="13"/>
      <c r="I243" s="13"/>
      <c r="L243" s="153"/>
      <c r="AF243" s="153"/>
    </row>
    <row r="244" spans="1:32" s="12" customFormat="1" ht="15.75">
      <c r="A244" s="23"/>
      <c r="B244" s="21"/>
      <c r="C244" s="21"/>
      <c r="D244" s="13"/>
      <c r="E244" s="13"/>
      <c r="F244" s="13"/>
      <c r="G244" s="13"/>
      <c r="H244" s="13"/>
      <c r="I244" s="13"/>
      <c r="L244" s="153"/>
      <c r="AF244" s="153"/>
    </row>
    <row r="245" spans="1:32" s="12" customFormat="1" ht="15.75">
      <c r="A245" s="23"/>
      <c r="B245" s="21"/>
      <c r="C245" s="21"/>
      <c r="D245" s="13"/>
      <c r="E245" s="13"/>
      <c r="F245" s="13"/>
      <c r="G245" s="13"/>
      <c r="H245" s="13"/>
      <c r="I245" s="13"/>
      <c r="L245" s="153"/>
      <c r="AF245" s="153"/>
    </row>
    <row r="246" spans="1:32" s="12" customFormat="1" ht="15.75">
      <c r="A246" s="23"/>
      <c r="B246" s="21"/>
      <c r="C246" s="21"/>
      <c r="D246" s="13"/>
      <c r="E246" s="13"/>
      <c r="F246" s="13"/>
      <c r="G246" s="13"/>
      <c r="H246" s="13"/>
      <c r="I246" s="13"/>
      <c r="L246" s="153"/>
      <c r="AF246" s="153"/>
    </row>
    <row r="247" spans="1:32" s="12" customFormat="1" ht="15.75">
      <c r="A247" s="23"/>
      <c r="B247" s="21"/>
      <c r="C247" s="21"/>
      <c r="D247" s="13"/>
      <c r="E247" s="13"/>
      <c r="F247" s="13"/>
      <c r="G247" s="13"/>
      <c r="H247" s="13"/>
      <c r="I247" s="13"/>
      <c r="L247" s="153"/>
      <c r="AF247" s="153"/>
    </row>
    <row r="248" spans="1:32" s="12" customFormat="1" ht="15.75">
      <c r="A248" s="23"/>
      <c r="B248" s="21"/>
      <c r="C248" s="21"/>
      <c r="D248" s="13"/>
      <c r="E248" s="13"/>
      <c r="F248" s="13"/>
      <c r="G248" s="13"/>
      <c r="H248" s="13"/>
      <c r="I248" s="13"/>
      <c r="L248" s="153"/>
      <c r="AF248" s="153"/>
    </row>
    <row r="249" spans="1:32" s="12" customFormat="1" ht="15.75">
      <c r="A249" s="23"/>
      <c r="B249" s="21"/>
      <c r="C249" s="21"/>
      <c r="D249" s="13"/>
      <c r="E249" s="13"/>
      <c r="F249" s="13"/>
      <c r="G249" s="13"/>
      <c r="H249" s="13"/>
      <c r="I249" s="13"/>
      <c r="L249" s="153"/>
      <c r="AF249" s="153"/>
    </row>
    <row r="250" spans="1:32" s="12" customFormat="1" ht="15.75">
      <c r="A250" s="23"/>
      <c r="B250" s="21"/>
      <c r="C250" s="21"/>
      <c r="D250" s="13"/>
      <c r="E250" s="13"/>
      <c r="F250" s="13"/>
      <c r="G250" s="13"/>
      <c r="H250" s="13"/>
      <c r="I250" s="13"/>
      <c r="L250" s="153"/>
      <c r="AF250" s="153"/>
    </row>
    <row r="251" spans="1:32" s="12" customFormat="1" ht="15.75">
      <c r="A251" s="23"/>
      <c r="B251" s="21"/>
      <c r="C251" s="21"/>
      <c r="D251" s="13"/>
      <c r="E251" s="13"/>
      <c r="F251" s="13"/>
      <c r="G251" s="13"/>
      <c r="H251" s="13"/>
      <c r="I251" s="13"/>
      <c r="L251" s="153"/>
      <c r="AF251" s="153"/>
    </row>
    <row r="252" spans="1:32" s="12" customFormat="1" ht="15.75">
      <c r="A252" s="23"/>
      <c r="B252" s="21"/>
      <c r="C252" s="21"/>
      <c r="D252" s="13"/>
      <c r="E252" s="13"/>
      <c r="F252" s="13"/>
      <c r="G252" s="13"/>
      <c r="H252" s="13"/>
      <c r="I252" s="13"/>
      <c r="L252" s="153"/>
      <c r="AF252" s="153"/>
    </row>
    <row r="253" spans="1:32" s="12" customFormat="1" ht="15.75">
      <c r="A253" s="23"/>
      <c r="B253" s="21"/>
      <c r="C253" s="21"/>
      <c r="D253" s="13"/>
      <c r="E253" s="13"/>
      <c r="F253" s="13"/>
      <c r="G253" s="13"/>
      <c r="H253" s="13"/>
      <c r="I253" s="13"/>
      <c r="L253" s="153"/>
      <c r="AF253" s="153"/>
    </row>
    <row r="254" spans="1:32" s="12" customFormat="1" ht="15.75">
      <c r="A254" s="23"/>
      <c r="B254" s="21"/>
      <c r="C254" s="21"/>
      <c r="D254" s="13"/>
      <c r="E254" s="13"/>
      <c r="F254" s="13"/>
      <c r="G254" s="13"/>
      <c r="H254" s="13"/>
      <c r="I254" s="13"/>
      <c r="L254" s="153"/>
      <c r="AF254" s="153"/>
    </row>
    <row r="255" spans="1:32" s="12" customFormat="1" ht="15.75">
      <c r="A255" s="23"/>
      <c r="B255" s="21"/>
      <c r="C255" s="21"/>
      <c r="D255" s="13"/>
      <c r="E255" s="13"/>
      <c r="F255" s="13"/>
      <c r="G255" s="13"/>
      <c r="H255" s="13"/>
      <c r="I255" s="13"/>
      <c r="L255" s="153"/>
      <c r="AF255" s="153"/>
    </row>
    <row r="256" spans="1:32" s="12" customFormat="1" ht="15.75">
      <c r="A256" s="23"/>
      <c r="B256" s="21"/>
      <c r="C256" s="21"/>
      <c r="D256" s="13"/>
      <c r="E256" s="13"/>
      <c r="F256" s="13"/>
      <c r="G256" s="13"/>
      <c r="H256" s="13"/>
      <c r="I256" s="13"/>
      <c r="L256" s="153"/>
      <c r="AF256" s="153"/>
    </row>
    <row r="257" spans="1:32" s="12" customFormat="1" ht="15.75">
      <c r="A257" s="23"/>
      <c r="B257" s="21"/>
      <c r="C257" s="21"/>
      <c r="D257" s="13"/>
      <c r="E257" s="13"/>
      <c r="F257" s="13"/>
      <c r="G257" s="13"/>
      <c r="H257" s="13"/>
      <c r="I257" s="13"/>
      <c r="L257" s="153"/>
      <c r="AF257" s="153"/>
    </row>
    <row r="258" spans="1:32" s="12" customFormat="1" ht="15.75">
      <c r="A258" s="23"/>
      <c r="B258" s="21"/>
      <c r="C258" s="21"/>
      <c r="D258" s="13"/>
      <c r="E258" s="13"/>
      <c r="F258" s="13"/>
      <c r="G258" s="13"/>
      <c r="H258" s="13"/>
      <c r="I258" s="13"/>
      <c r="L258" s="153"/>
      <c r="AF258" s="153"/>
    </row>
    <row r="259" spans="1:32" s="12" customFormat="1" ht="15.75">
      <c r="A259" s="23"/>
      <c r="B259" s="21"/>
      <c r="C259" s="21"/>
      <c r="D259" s="13"/>
      <c r="E259" s="13"/>
      <c r="F259" s="13"/>
      <c r="G259" s="13"/>
      <c r="H259" s="13"/>
      <c r="I259" s="13"/>
      <c r="L259" s="153"/>
      <c r="AF259" s="153"/>
    </row>
    <row r="260" spans="1:32" s="12" customFormat="1" ht="15.75">
      <c r="A260" s="23"/>
      <c r="B260" s="21"/>
      <c r="C260" s="21"/>
      <c r="D260" s="13"/>
      <c r="E260" s="13"/>
      <c r="F260" s="13"/>
      <c r="G260" s="13"/>
      <c r="H260" s="13"/>
      <c r="I260" s="13"/>
      <c r="L260" s="153"/>
      <c r="AF260" s="153"/>
    </row>
    <row r="261" spans="1:32" s="12" customFormat="1" ht="15.75">
      <c r="A261" s="23"/>
      <c r="B261" s="21"/>
      <c r="C261" s="21"/>
      <c r="D261" s="13"/>
      <c r="E261" s="13"/>
      <c r="F261" s="13"/>
      <c r="G261" s="13"/>
      <c r="H261" s="13"/>
      <c r="I261" s="13"/>
      <c r="L261" s="153"/>
      <c r="AF261" s="153"/>
    </row>
    <row r="262" spans="1:32" s="12" customFormat="1" ht="15.75">
      <c r="A262" s="23"/>
      <c r="B262" s="21"/>
      <c r="C262" s="21"/>
      <c r="D262" s="13"/>
      <c r="E262" s="13"/>
      <c r="F262" s="13"/>
      <c r="G262" s="13"/>
      <c r="H262" s="13"/>
      <c r="I262" s="13"/>
      <c r="L262" s="153"/>
      <c r="AF262" s="153"/>
    </row>
    <row r="263" spans="1:32" s="12" customFormat="1" ht="15.75">
      <c r="A263" s="23"/>
      <c r="B263" s="21"/>
      <c r="C263" s="21"/>
      <c r="D263" s="13"/>
      <c r="E263" s="13"/>
      <c r="F263" s="13"/>
      <c r="G263" s="13"/>
      <c r="H263" s="13"/>
      <c r="I263" s="13"/>
      <c r="L263" s="153"/>
      <c r="AF263" s="153"/>
    </row>
    <row r="264" spans="1:32" s="12" customFormat="1" ht="15.75">
      <c r="A264" s="23"/>
      <c r="B264" s="21"/>
      <c r="C264" s="21"/>
      <c r="D264" s="13"/>
      <c r="E264" s="13"/>
      <c r="F264" s="13"/>
      <c r="G264" s="13"/>
      <c r="H264" s="13"/>
      <c r="I264" s="13"/>
      <c r="L264" s="153"/>
      <c r="AF264" s="153"/>
    </row>
    <row r="265" spans="1:32" s="12" customFormat="1" ht="15.75">
      <c r="A265" s="23"/>
      <c r="B265" s="21"/>
      <c r="C265" s="21"/>
      <c r="D265" s="13"/>
      <c r="E265" s="13"/>
      <c r="F265" s="13"/>
      <c r="G265" s="13"/>
      <c r="H265" s="13"/>
      <c r="I265" s="13"/>
      <c r="L265" s="153"/>
      <c r="AF265" s="153"/>
    </row>
    <row r="266" spans="1:32" s="12" customFormat="1" ht="15.75">
      <c r="A266" s="23"/>
      <c r="B266" s="21"/>
      <c r="C266" s="21"/>
      <c r="D266" s="13"/>
      <c r="E266" s="13"/>
      <c r="F266" s="13"/>
      <c r="G266" s="13"/>
      <c r="H266" s="13"/>
      <c r="I266" s="13"/>
      <c r="L266" s="153"/>
      <c r="AF266" s="153"/>
    </row>
    <row r="267" spans="1:32" s="12" customFormat="1" ht="15.75">
      <c r="A267" s="23"/>
      <c r="B267" s="21"/>
      <c r="C267" s="21"/>
      <c r="D267" s="13"/>
      <c r="E267" s="13"/>
      <c r="F267" s="13"/>
      <c r="G267" s="13"/>
      <c r="H267" s="13"/>
      <c r="I267" s="13"/>
      <c r="L267" s="153"/>
      <c r="AF267" s="153"/>
    </row>
    <row r="268" spans="1:32" s="12" customFormat="1" ht="15.75">
      <c r="A268" s="23"/>
      <c r="B268" s="21"/>
      <c r="C268" s="21"/>
      <c r="D268" s="13"/>
      <c r="E268" s="13"/>
      <c r="F268" s="13"/>
      <c r="G268" s="13"/>
      <c r="H268" s="13"/>
      <c r="I268" s="13"/>
      <c r="L268" s="153"/>
      <c r="AF268" s="153"/>
    </row>
    <row r="269" spans="1:32" s="12" customFormat="1" ht="15.75">
      <c r="A269" s="23"/>
      <c r="B269" s="21"/>
      <c r="C269" s="21"/>
      <c r="D269" s="13"/>
      <c r="E269" s="13"/>
      <c r="F269" s="13"/>
      <c r="G269" s="13"/>
      <c r="H269" s="13"/>
      <c r="I269" s="13"/>
      <c r="L269" s="153"/>
      <c r="AF269" s="153"/>
    </row>
    <row r="270" spans="1:32" s="12" customFormat="1" ht="15.75">
      <c r="A270" s="23"/>
      <c r="B270" s="21"/>
      <c r="C270" s="21"/>
      <c r="D270" s="13"/>
      <c r="E270" s="13"/>
      <c r="F270" s="13"/>
      <c r="G270" s="13"/>
      <c r="H270" s="13"/>
      <c r="I270" s="13"/>
      <c r="L270" s="153"/>
      <c r="AF270" s="153"/>
    </row>
    <row r="271" spans="1:32" s="12" customFormat="1" ht="15.75">
      <c r="A271" s="23"/>
      <c r="B271" s="21"/>
      <c r="C271" s="21"/>
      <c r="D271" s="13"/>
      <c r="E271" s="13"/>
      <c r="F271" s="13"/>
      <c r="G271" s="13"/>
      <c r="H271" s="13"/>
      <c r="I271" s="13"/>
      <c r="L271" s="153"/>
      <c r="AF271" s="153"/>
    </row>
    <row r="272" spans="1:32" s="12" customFormat="1" ht="15.75">
      <c r="A272" s="23"/>
      <c r="B272" s="21"/>
      <c r="C272" s="21"/>
      <c r="D272" s="13"/>
      <c r="E272" s="13"/>
      <c r="F272" s="13"/>
      <c r="G272" s="13"/>
      <c r="H272" s="13"/>
      <c r="I272" s="13"/>
      <c r="L272" s="153"/>
      <c r="AF272" s="153"/>
    </row>
    <row r="273" spans="1:32" s="12" customFormat="1" ht="15.75">
      <c r="A273" s="23"/>
      <c r="B273" s="21"/>
      <c r="C273" s="21"/>
      <c r="D273" s="13"/>
      <c r="E273" s="13"/>
      <c r="F273" s="13"/>
      <c r="G273" s="13"/>
      <c r="H273" s="13"/>
      <c r="I273" s="13"/>
      <c r="L273" s="153"/>
      <c r="AF273" s="153"/>
    </row>
    <row r="274" spans="1:32" s="12" customFormat="1" ht="15.75">
      <c r="A274" s="23"/>
      <c r="B274" s="21"/>
      <c r="C274" s="21"/>
      <c r="D274" s="13"/>
      <c r="E274" s="13"/>
      <c r="F274" s="13"/>
      <c r="G274" s="13"/>
      <c r="H274" s="13"/>
      <c r="I274" s="13"/>
      <c r="L274" s="153"/>
      <c r="AF274" s="153"/>
    </row>
    <row r="275" spans="1:32" s="12" customFormat="1" ht="15.75">
      <c r="A275" s="23"/>
      <c r="B275" s="21"/>
      <c r="C275" s="21"/>
      <c r="D275" s="13"/>
      <c r="E275" s="13"/>
      <c r="F275" s="13"/>
      <c r="G275" s="13"/>
      <c r="H275" s="13"/>
      <c r="I275" s="13"/>
      <c r="L275" s="153"/>
      <c r="AF275" s="153"/>
    </row>
    <row r="276" spans="1:32" s="12" customFormat="1" ht="15.75">
      <c r="A276" s="23"/>
      <c r="B276" s="21"/>
      <c r="C276" s="21"/>
      <c r="D276" s="13"/>
      <c r="E276" s="13"/>
      <c r="F276" s="13"/>
      <c r="G276" s="13"/>
      <c r="H276" s="13"/>
      <c r="I276" s="13"/>
      <c r="L276" s="153"/>
      <c r="AF276" s="153"/>
    </row>
    <row r="277" spans="1:32" s="12" customFormat="1" ht="15.75">
      <c r="A277" s="23"/>
      <c r="B277" s="21"/>
      <c r="C277" s="21"/>
      <c r="D277" s="13"/>
      <c r="E277" s="13"/>
      <c r="F277" s="13"/>
      <c r="G277" s="13"/>
      <c r="H277" s="13"/>
      <c r="I277" s="13"/>
      <c r="L277" s="153"/>
      <c r="AF277" s="153"/>
    </row>
    <row r="278" spans="1:32" s="12" customFormat="1" ht="15.75">
      <c r="A278" s="23"/>
      <c r="B278" s="21"/>
      <c r="C278" s="21"/>
      <c r="D278" s="13"/>
      <c r="E278" s="13"/>
      <c r="F278" s="13"/>
      <c r="G278" s="13"/>
      <c r="H278" s="13"/>
      <c r="I278" s="13"/>
      <c r="L278" s="153"/>
      <c r="AF278" s="153"/>
    </row>
    <row r="279" spans="1:32" s="12" customFormat="1" ht="15.75">
      <c r="A279" s="23"/>
      <c r="B279" s="21"/>
      <c r="C279" s="21"/>
      <c r="D279" s="13"/>
      <c r="E279" s="13"/>
      <c r="F279" s="13"/>
      <c r="G279" s="13"/>
      <c r="H279" s="13"/>
      <c r="I279" s="13"/>
      <c r="L279" s="153"/>
      <c r="AF279" s="153"/>
    </row>
    <row r="280" spans="1:32" s="12" customFormat="1" ht="15.75">
      <c r="A280" s="23"/>
      <c r="B280" s="21"/>
      <c r="C280" s="21"/>
      <c r="D280" s="13"/>
      <c r="E280" s="13"/>
      <c r="F280" s="13"/>
      <c r="G280" s="13"/>
      <c r="H280" s="13"/>
      <c r="I280" s="13"/>
      <c r="L280" s="153"/>
      <c r="AF280" s="153"/>
    </row>
    <row r="281" spans="1:32" s="12" customFormat="1" ht="15.75">
      <c r="A281" s="23"/>
      <c r="B281" s="21"/>
      <c r="C281" s="21"/>
      <c r="D281" s="13"/>
      <c r="E281" s="13"/>
      <c r="F281" s="13"/>
      <c r="G281" s="13"/>
      <c r="H281" s="13"/>
      <c r="I281" s="13"/>
      <c r="L281" s="153"/>
      <c r="AF281" s="153"/>
    </row>
    <row r="282" spans="1:32" s="12" customFormat="1" ht="15.75">
      <c r="A282" s="23"/>
      <c r="B282" s="21"/>
      <c r="C282" s="21"/>
      <c r="D282" s="13"/>
      <c r="E282" s="13"/>
      <c r="F282" s="13"/>
      <c r="G282" s="13"/>
      <c r="H282" s="13"/>
      <c r="I282" s="13"/>
      <c r="L282" s="153"/>
      <c r="AF282" s="153"/>
    </row>
    <row r="283" spans="1:32" s="12" customFormat="1" ht="15.75">
      <c r="A283" s="23"/>
      <c r="B283" s="21"/>
      <c r="C283" s="21"/>
      <c r="D283" s="13"/>
      <c r="E283" s="13"/>
      <c r="F283" s="13"/>
      <c r="G283" s="13"/>
      <c r="H283" s="13"/>
      <c r="I283" s="13"/>
      <c r="L283" s="153"/>
      <c r="AF283" s="153"/>
    </row>
    <row r="284" spans="1:32" s="12" customFormat="1" ht="15.75">
      <c r="A284" s="23"/>
      <c r="B284" s="21"/>
      <c r="C284" s="21"/>
      <c r="D284" s="13"/>
      <c r="E284" s="13"/>
      <c r="F284" s="13"/>
      <c r="G284" s="13"/>
      <c r="H284" s="13"/>
      <c r="I284" s="13"/>
      <c r="L284" s="153"/>
      <c r="AF284" s="153"/>
    </row>
    <row r="285" spans="1:32" s="12" customFormat="1" ht="15.75">
      <c r="A285" s="23"/>
      <c r="B285" s="21"/>
      <c r="C285" s="21"/>
      <c r="D285" s="13"/>
      <c r="E285" s="13"/>
      <c r="F285" s="13"/>
      <c r="G285" s="13"/>
      <c r="H285" s="13"/>
      <c r="I285" s="13"/>
      <c r="L285" s="153"/>
      <c r="AF285" s="153"/>
    </row>
    <row r="286" spans="1:32" s="12" customFormat="1" ht="15.75">
      <c r="A286" s="23"/>
      <c r="B286" s="21"/>
      <c r="C286" s="21"/>
      <c r="D286" s="13"/>
      <c r="E286" s="13"/>
      <c r="F286" s="13"/>
      <c r="G286" s="13"/>
      <c r="H286" s="13"/>
      <c r="I286" s="13"/>
      <c r="L286" s="153"/>
      <c r="AF286" s="153"/>
    </row>
    <row r="287" spans="1:32" s="12" customFormat="1" ht="15.75">
      <c r="A287" s="23"/>
      <c r="B287" s="21"/>
      <c r="C287" s="21"/>
      <c r="D287" s="13"/>
      <c r="E287" s="13"/>
      <c r="F287" s="13"/>
      <c r="G287" s="13"/>
      <c r="H287" s="13"/>
      <c r="I287" s="13"/>
      <c r="L287" s="153"/>
      <c r="AF287" s="153"/>
    </row>
    <row r="288" spans="1:32" s="12" customFormat="1" ht="15.75">
      <c r="A288" s="23"/>
      <c r="B288" s="21"/>
      <c r="C288" s="21"/>
      <c r="D288" s="13"/>
      <c r="E288" s="13"/>
      <c r="F288" s="13"/>
      <c r="G288" s="13"/>
      <c r="H288" s="13"/>
      <c r="I288" s="13"/>
      <c r="L288" s="153"/>
      <c r="AF288" s="153"/>
    </row>
    <row r="289" spans="1:32" s="12" customFormat="1" ht="15.75">
      <c r="A289" s="23"/>
      <c r="B289" s="21"/>
      <c r="C289" s="21"/>
      <c r="D289" s="13"/>
      <c r="E289" s="13"/>
      <c r="F289" s="13"/>
      <c r="G289" s="13"/>
      <c r="H289" s="13"/>
      <c r="I289" s="13"/>
      <c r="L289" s="153"/>
      <c r="AF289" s="153"/>
    </row>
    <row r="290" spans="1:32" s="12" customFormat="1" ht="15.75">
      <c r="A290" s="23"/>
      <c r="B290" s="21"/>
      <c r="C290" s="21"/>
      <c r="D290" s="13"/>
      <c r="E290" s="13"/>
      <c r="F290" s="13"/>
      <c r="G290" s="13"/>
      <c r="H290" s="13"/>
      <c r="I290" s="13"/>
      <c r="L290" s="153"/>
      <c r="AF290" s="153"/>
    </row>
  </sheetData>
  <sheetProtection/>
  <mergeCells count="11">
    <mergeCell ref="X1:AC1"/>
    <mergeCell ref="AC23:AC24"/>
    <mergeCell ref="X23:X24"/>
    <mergeCell ref="Y23:Y24"/>
    <mergeCell ref="Z23:Z24"/>
    <mergeCell ref="AB23:AB24"/>
    <mergeCell ref="A19:B19"/>
    <mergeCell ref="A20:B20"/>
    <mergeCell ref="AA23:AA24"/>
    <mergeCell ref="A25:B25"/>
    <mergeCell ref="D23:H23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Zdenka</cp:lastModifiedBy>
  <cp:lastPrinted>2016-09-09T12:59:55Z</cp:lastPrinted>
  <dcterms:created xsi:type="dcterms:W3CDTF">2005-08-25T08:00:13Z</dcterms:created>
  <dcterms:modified xsi:type="dcterms:W3CDTF">2016-09-09T13:00:24Z</dcterms:modified>
  <cp:category/>
  <cp:version/>
  <cp:contentType/>
  <cp:contentStatus/>
</cp:coreProperties>
</file>